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0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'BS'!$A$1:$H$69</definedName>
    <definedName name="_xlnm.Print_Area" localSheetId="3">'CFS'!$A$1:$G$54</definedName>
    <definedName name="_xlnm.Print_Area" localSheetId="4">'EQS'!$A$1:$S$37</definedName>
    <definedName name="_xlnm.Print_Area" localSheetId="1">'IS'!$A$1:$H$40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'CFS'!$59:$65536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'CFS'!$61:$65536,'CFS'!#REF!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'EQS'!$A$1:$K$22</definedName>
    <definedName name="Z_9656BBF7_C4A3_41EC_B0C6_A21B380E3C2F_.wvu.Rows" localSheetId="3" hidden="1">'CFS'!$61:$65536,'CFS'!#REF!</definedName>
  </definedNames>
  <calcPr fullCalcOnLoad="1"/>
</workbook>
</file>

<file path=xl/sharedStrings.xml><?xml version="1.0" encoding="utf-8"?>
<sst xmlns="http://schemas.openxmlformats.org/spreadsheetml/2006/main" count="189" uniqueCount="148">
  <si>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</si>
  <si>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</si>
  <si>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</si>
  <si>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</si>
  <si>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</si>
  <si>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</si>
  <si>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</si>
  <si>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</si>
  <si>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</si>
  <si>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</si>
  <si>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</si>
  <si>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</si>
  <si>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</si>
  <si>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</si>
  <si>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</si>
  <si>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</si>
  <si>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</si>
  <si>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</si>
  <si>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</si>
  <si>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</si>
  <si>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</si>
  <si>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</si>
  <si>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</si>
  <si>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</si>
  <si>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</si>
  <si>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</si>
  <si>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</si>
  <si>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</si>
  <si>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</si>
  <si>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</si>
  <si>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</si>
  <si>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</si>
  <si>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</si>
  <si>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</si>
  <si>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</si>
  <si>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</si>
  <si>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</si>
  <si>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</si>
  <si>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</si>
  <si>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</si>
  <si>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</si>
  <si>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</si>
  <si>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</si>
  <si>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</si>
  <si>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</si>
  <si>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</si>
  <si>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</si>
  <si>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</si>
  <si>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</si>
  <si>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</si>
  <si>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</si>
  <si>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</si>
  <si>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</si>
  <si>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</si>
  <si>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</si>
  <si>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</si>
  <si>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</si>
  <si>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</si>
  <si>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</si>
  <si>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</si>
  <si>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</si>
  <si>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</si>
  <si>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</si>
  <si>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</si>
  <si>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</si>
  <si>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</si>
  <si>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</si>
  <si>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</si>
  <si>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</si>
  <si>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</si>
  <si>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</si>
  <si>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</si>
  <si>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</si>
  <si>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</si>
  <si>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</si>
  <si>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</si>
  <si>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</si>
  <si>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</si>
  <si>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</si>
  <si>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</si>
  <si>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</si>
  <si>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</si>
  <si>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</si>
  <si>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</si>
  <si>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</si>
  <si>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</si>
  <si>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</si>
  <si>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</si>
  <si>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</si>
  <si>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</si>
  <si>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</si>
  <si>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</si>
  <si>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</si>
  <si>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</si>
  <si>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</si>
  <si>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</si>
  <si>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</si>
  <si>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</si>
  <si>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</si>
  <si>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</si>
  <si>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</si>
  <si>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</si>
  <si>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</si>
  <si>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</si>
  <si>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</si>
  <si>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</si>
  <si>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</si>
  <si>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</si>
  <si>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</si>
  <si>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</si>
  <si>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</si>
  <si>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</si>
  <si>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</si>
  <si>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</si>
  <si>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</si>
  <si>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</si>
  <si>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</si>
  <si>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</si>
  <si>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</si>
  <si>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</si>
  <si>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</si>
  <si>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</si>
  <si>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</si>
  <si>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(плащания)/постъпления, нетно</t>
  </si>
  <si>
    <t>Салдо на 31 декември 2011 година</t>
  </si>
  <si>
    <t>Разход/(Икономия) от данък върху печалбата</t>
  </si>
  <si>
    <t>Пасиви по отсрочени данъци</t>
  </si>
  <si>
    <t>Други постъпления от финансова дейност</t>
  </si>
  <si>
    <t>Промени в собствения капитал за 2011 година</t>
  </si>
  <si>
    <t>10,11,12</t>
  </si>
  <si>
    <t>31.12.2011</t>
  </si>
  <si>
    <t>Салдо към 1 януари 2011 година</t>
  </si>
  <si>
    <t>Печалба от оперативна  дейност</t>
  </si>
  <si>
    <t>Печалба преди данък върху печалбата</t>
  </si>
  <si>
    <t>Промени в собствения капитал за 2012 година</t>
  </si>
  <si>
    <t>Печалба за периода</t>
  </si>
  <si>
    <t>Общ всеобхватен доход за периода</t>
  </si>
  <si>
    <t>Други</t>
  </si>
  <si>
    <t>Възстановени данъци върху печалбата</t>
  </si>
  <si>
    <t>Разпределение на печалбата за дивиденти</t>
  </si>
  <si>
    <t>Нетни парични потоци (използвани в)/ от оперативната дейност</t>
  </si>
  <si>
    <t>Нетни парични потоци от финансова дейност</t>
  </si>
  <si>
    <t xml:space="preserve">Нетно увеличение на паричните средства и паричните еквиваленти </t>
  </si>
  <si>
    <t>към 30 септември 2012 година</t>
  </si>
  <si>
    <t>30.09.2012</t>
  </si>
  <si>
    <t>30.09.2011</t>
  </si>
  <si>
    <t>Парични средства и парични еквиваленти на 30 септември</t>
  </si>
  <si>
    <t>Салдо на 30 септември 2012 година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</si>
</sst>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_);\(0.00\)"/>
    <numFmt numFmtId="168" formatCode="_([$€]* #,##0.00_);_([$€]* \(#,##0.00\);_([$€]* &quot;-&quot;??_);_(@_)"/>
    <numFmt numFmtId="169" formatCode="[$-402]dd\ mmmm\ yyyy\ &quot;г.&quot;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 quotePrefix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164" fontId="7" fillId="0" borderId="0" xfId="60" applyNumberFormat="1" applyFont="1" applyFill="1" applyBorder="1">
      <alignment/>
      <protection/>
    </xf>
    <xf numFmtId="164" fontId="7" fillId="0" borderId="0" xfId="60" applyNumberFormat="1" applyFont="1" applyFill="1">
      <alignment/>
      <protection/>
    </xf>
    <xf numFmtId="164" fontId="7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>
      <alignment/>
      <protection/>
    </xf>
    <xf numFmtId="164" fontId="7" fillId="0" borderId="0" xfId="60" applyNumberFormat="1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164" fontId="7" fillId="0" borderId="0" xfId="60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8" applyFont="1" applyBorder="1" applyAlignment="1">
      <alignment horizontal="righ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right" vertical="center"/>
      <protection/>
    </xf>
    <xf numFmtId="164" fontId="8" fillId="0" borderId="0" xfId="60" applyNumberFormat="1" applyFont="1" applyFill="1" applyBorder="1">
      <alignment/>
      <protection/>
    </xf>
    <xf numFmtId="164" fontId="8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8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horizontal="right"/>
    </xf>
    <xf numFmtId="0" fontId="19" fillId="0" borderId="10" xfId="58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8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1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8" applyFont="1" applyBorder="1" applyAlignment="1" quotePrefix="1">
      <alignment horizontal="right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64" fontId="11" fillId="0" borderId="11" xfId="63" applyNumberFormat="1" applyFont="1" applyFill="1" applyBorder="1" applyAlignment="1">
      <alignment horizontal="right"/>
      <protection/>
    </xf>
    <xf numFmtId="164" fontId="11" fillId="0" borderId="0" xfId="63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64" fontId="11" fillId="0" borderId="13" xfId="63" applyNumberFormat="1" applyFont="1" applyFill="1" applyBorder="1" applyAlignment="1">
      <alignment horizontal="right"/>
      <protection/>
    </xf>
    <xf numFmtId="164" fontId="11" fillId="0" borderId="11" xfId="63" applyNumberFormat="1" applyFont="1" applyFill="1" applyBorder="1" applyAlignment="1">
      <alignment/>
      <protection/>
    </xf>
    <xf numFmtId="164" fontId="11" fillId="0" borderId="0" xfId="63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3" xfId="63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4" applyFont="1" applyFill="1" applyBorder="1" applyAlignment="1" quotePrefix="1">
      <alignment horizontal="left"/>
      <protection/>
    </xf>
    <xf numFmtId="49" fontId="9" fillId="0" borderId="0" xfId="61" applyNumberFormat="1" applyFont="1" applyFill="1" applyBorder="1" applyAlignment="1">
      <alignment horizontal="right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164" fontId="7" fillId="0" borderId="0" xfId="60" applyNumberFormat="1" applyFont="1" applyFill="1" applyBorder="1" applyAlignment="1">
      <alignment/>
      <protection/>
    </xf>
    <xf numFmtId="164" fontId="8" fillId="0" borderId="0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6" fillId="0" borderId="0" xfId="60" applyFont="1" applyFill="1" applyBorder="1" applyAlignment="1">
      <alignment wrapText="1"/>
      <protection/>
    </xf>
    <xf numFmtId="0" fontId="27" fillId="0" borderId="0" xfId="60" applyFont="1" applyFill="1" applyBorder="1" applyAlignment="1">
      <alignment wrapText="1"/>
      <protection/>
    </xf>
    <xf numFmtId="164" fontId="8" fillId="0" borderId="11" xfId="60" applyNumberFormat="1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wrapText="1"/>
      <protection/>
    </xf>
    <xf numFmtId="164" fontId="8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/>
      <protection/>
    </xf>
    <xf numFmtId="164" fontId="8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0" xfId="63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 applyProtection="1">
      <alignment vertical="top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61" applyNumberFormat="1" applyFont="1" applyFill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8" fillId="0" borderId="0" xfId="62" applyFont="1" applyFill="1" applyBorder="1" applyAlignment="1">
      <alignment horizontal="right"/>
      <protection/>
    </xf>
    <xf numFmtId="166" fontId="8" fillId="0" borderId="1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left"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8" fillId="0" borderId="0" xfId="61" applyNumberFormat="1" applyFont="1" applyFill="1" applyBorder="1" applyAlignment="1" applyProtection="1">
      <alignment/>
      <protection/>
    </xf>
    <xf numFmtId="0" fontId="30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20" fillId="0" borderId="0" xfId="61" applyNumberFormat="1" applyFont="1" applyFill="1" applyBorder="1" applyAlignment="1" applyProtection="1">
      <alignment vertical="top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 quotePrefix="1">
      <alignment horizontal="left"/>
      <protection/>
    </xf>
    <xf numFmtId="0" fontId="10" fillId="0" borderId="0" xfId="58" applyFont="1" applyFill="1" applyBorder="1" applyAlignment="1" quotePrefix="1">
      <alignment horizontal="left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60" applyNumberFormat="1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166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quotePrefix="1">
      <alignment horizontal="left"/>
      <protection/>
    </xf>
    <xf numFmtId="0" fontId="29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7" fillId="0" borderId="0" xfId="57" applyNumberFormat="1" applyFont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58" applyFont="1" applyFill="1" applyBorder="1" applyAlignment="1">
      <alignment/>
      <protection/>
    </xf>
    <xf numFmtId="164" fontId="11" fillId="0" borderId="10" xfId="63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3" fillId="0" borderId="0" xfId="62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8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8" applyFont="1" applyFill="1" applyBorder="1" applyAlignment="1">
      <alignment/>
      <protection/>
    </xf>
    <xf numFmtId="0" fontId="10" fillId="0" borderId="0" xfId="58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7" fillId="0" borderId="0" xfId="60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0" fontId="7" fillId="0" borderId="0" xfId="61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 horizontal="right"/>
      <protection/>
    </xf>
    <xf numFmtId="3" fontId="7" fillId="0" borderId="0" xfId="57" applyNumberFormat="1" applyFont="1" applyFill="1">
      <alignment/>
      <protection/>
    </xf>
    <xf numFmtId="0" fontId="4" fillId="0" borderId="0" xfId="57" applyFont="1" applyFill="1" applyBorder="1" applyAlignment="1">
      <alignment horizontal="center"/>
      <protection/>
    </xf>
    <xf numFmtId="164" fontId="27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8" applyFont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8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8" applyFont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BAL 2" xfId="59"/>
    <cellStyle name="Normal_Financial statements 2000 Alcomet" xfId="60"/>
    <cellStyle name="Normal_Financial statements_bg model 2002" xfId="61"/>
    <cellStyle name="Normal_FS'05-Neochim group-raboten_Final2" xfId="62"/>
    <cellStyle name="Normal_P&amp;L" xfId="63"/>
    <cellStyle name="Normal_P&amp;L_Financial statements_bg model 2002" xfId="64"/>
    <cellStyle name="Normal_P&amp;L_Financial statements_bg model 2002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B23" sqref="B23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84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79</v>
      </c>
      <c r="E13" s="59"/>
      <c r="F13" s="59"/>
      <c r="G13" s="59"/>
      <c r="H13" s="59"/>
      <c r="I13" s="59"/>
    </row>
    <row r="14" spans="1:9" ht="18.75">
      <c r="A14" s="58"/>
      <c r="C14" s="80"/>
      <c r="D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86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86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119</v>
      </c>
      <c r="B20" s="120"/>
      <c r="C20" s="120"/>
      <c r="D20" s="80" t="s">
        <v>120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81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116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117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 t="s">
        <v>78</v>
      </c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82</v>
      </c>
      <c r="E39" s="59"/>
      <c r="F39" s="58"/>
      <c r="G39" s="58"/>
      <c r="H39" s="58"/>
      <c r="I39" s="58"/>
    </row>
    <row r="40" spans="1:6" ht="18.75">
      <c r="A40" s="58"/>
      <c r="D40" s="59" t="s">
        <v>83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35" t="str">
        <f>'Cover '!A1</f>
        <v>ГРУПА НЕОХИМ</v>
      </c>
      <c r="B1" s="236"/>
      <c r="C1" s="236"/>
      <c r="D1" s="236"/>
      <c r="E1" s="236"/>
      <c r="F1" s="236"/>
    </row>
    <row r="2" spans="1:6" s="119" customFormat="1" ht="15">
      <c r="A2" s="237" t="s">
        <v>98</v>
      </c>
      <c r="B2" s="238"/>
      <c r="C2" s="238"/>
      <c r="D2" s="238"/>
      <c r="E2" s="238"/>
      <c r="F2" s="238"/>
    </row>
    <row r="3" spans="1:5" ht="15">
      <c r="A3" s="21" t="s">
        <v>143</v>
      </c>
      <c r="B3" s="183"/>
      <c r="C3" s="123"/>
      <c r="D3" s="123"/>
      <c r="E3" s="84"/>
    </row>
    <row r="4" spans="1:5" ht="15">
      <c r="A4" s="122"/>
      <c r="B4" s="183"/>
      <c r="C4" s="123"/>
      <c r="D4" s="123"/>
      <c r="E4" s="84"/>
    </row>
    <row r="5" spans="1:5" ht="15">
      <c r="A5" s="122"/>
      <c r="B5" s="183"/>
      <c r="C5" s="123"/>
      <c r="D5" s="123"/>
      <c r="E5" s="84"/>
    </row>
    <row r="6" spans="1:5" ht="9" customHeight="1">
      <c r="A6" s="122"/>
      <c r="B6" s="183"/>
      <c r="C6" s="123"/>
      <c r="D6" s="123"/>
      <c r="E6" s="84"/>
    </row>
    <row r="7" spans="1:6" ht="15">
      <c r="A7" s="86"/>
      <c r="B7" s="38" t="s">
        <v>4</v>
      </c>
      <c r="C7" s="35"/>
      <c r="D7" s="198" t="s">
        <v>144</v>
      </c>
      <c r="E7" s="185"/>
      <c r="F7" s="198" t="s">
        <v>145</v>
      </c>
    </row>
    <row r="8" spans="1:6" ht="15">
      <c r="A8" s="86"/>
      <c r="C8" s="35"/>
      <c r="D8" s="185" t="s">
        <v>108</v>
      </c>
      <c r="E8" s="185"/>
      <c r="F8" s="185" t="s">
        <v>108</v>
      </c>
    </row>
    <row r="9" spans="1:6" ht="15">
      <c r="A9" s="86"/>
      <c r="C9" s="35"/>
      <c r="D9" s="35"/>
      <c r="E9" s="38"/>
      <c r="F9" s="35"/>
    </row>
    <row r="10" spans="1:6" ht="15">
      <c r="A10" s="84" t="s">
        <v>65</v>
      </c>
      <c r="B10" s="35">
        <v>3</v>
      </c>
      <c r="C10" s="35"/>
      <c r="D10" s="34">
        <v>211849</v>
      </c>
      <c r="F10" s="34">
        <v>216950</v>
      </c>
    </row>
    <row r="11" spans="1:6" ht="15">
      <c r="A11" s="84" t="s">
        <v>96</v>
      </c>
      <c r="B11" s="35">
        <v>4</v>
      </c>
      <c r="C11" s="35"/>
      <c r="D11" s="234">
        <v>3631</v>
      </c>
      <c r="F11" s="34">
        <v>4598</v>
      </c>
    </row>
    <row r="12" spans="1:6" ht="30">
      <c r="A12" s="183" t="s">
        <v>97</v>
      </c>
      <c r="C12" s="35"/>
      <c r="D12" s="34">
        <v>-2292</v>
      </c>
      <c r="F12" s="34">
        <v>6283</v>
      </c>
    </row>
    <row r="13" spans="1:7" ht="15">
      <c r="A13" s="84" t="s">
        <v>114</v>
      </c>
      <c r="B13" s="35">
        <v>5</v>
      </c>
      <c r="C13" s="35"/>
      <c r="D13" s="34">
        <v>-168305</v>
      </c>
      <c r="F13" s="34">
        <v>-173017</v>
      </c>
      <c r="G13" s="121"/>
    </row>
    <row r="14" spans="1:7" ht="15">
      <c r="A14" s="84" t="s">
        <v>2</v>
      </c>
      <c r="B14" s="35">
        <v>6</v>
      </c>
      <c r="C14" s="35"/>
      <c r="D14" s="34">
        <v>-10236</v>
      </c>
      <c r="F14" s="34">
        <v>-10023</v>
      </c>
      <c r="G14" s="121"/>
    </row>
    <row r="15" spans="1:7" ht="15">
      <c r="A15" s="84" t="s">
        <v>9</v>
      </c>
      <c r="B15" s="35">
        <v>7</v>
      </c>
      <c r="C15" s="35"/>
      <c r="D15" s="34">
        <v>-19365</v>
      </c>
      <c r="F15" s="34">
        <v>-18296</v>
      </c>
      <c r="G15" s="124"/>
    </row>
    <row r="16" spans="1:7" ht="15">
      <c r="A16" s="84" t="s">
        <v>3</v>
      </c>
      <c r="B16" s="35" t="s">
        <v>129</v>
      </c>
      <c r="C16" s="35"/>
      <c r="D16" s="34">
        <v>-7551</v>
      </c>
      <c r="F16" s="34">
        <v>-7259</v>
      </c>
      <c r="G16" s="121"/>
    </row>
    <row r="17" spans="1:7" ht="15.75" customHeight="1">
      <c r="A17" s="84" t="s">
        <v>66</v>
      </c>
      <c r="B17" s="35">
        <v>8</v>
      </c>
      <c r="C17" s="35"/>
      <c r="D17" s="34">
        <v>-988</v>
      </c>
      <c r="F17" s="34">
        <v>-460</v>
      </c>
      <c r="G17" s="124"/>
    </row>
    <row r="18" spans="1:7" ht="15" customHeight="1">
      <c r="A18" s="85" t="s">
        <v>132</v>
      </c>
      <c r="C18" s="35"/>
      <c r="D18" s="54">
        <f>SUM(D10:D17)</f>
        <v>6743</v>
      </c>
      <c r="F18" s="54">
        <f>SUM(F10:F17)</f>
        <v>18776</v>
      </c>
      <c r="G18" s="121"/>
    </row>
    <row r="19" spans="1:7" ht="15" customHeight="1">
      <c r="A19" s="84"/>
      <c r="C19" s="35"/>
      <c r="D19" s="34"/>
      <c r="G19" s="121"/>
    </row>
    <row r="20" spans="1:7" ht="15" customHeight="1">
      <c r="A20" s="84" t="s">
        <v>87</v>
      </c>
      <c r="C20" s="35"/>
      <c r="D20" s="34">
        <v>18</v>
      </c>
      <c r="E20" s="38"/>
      <c r="F20" s="34">
        <v>40</v>
      </c>
      <c r="G20" s="121"/>
    </row>
    <row r="21" spans="1:7" ht="15">
      <c r="A21" s="84" t="s">
        <v>88</v>
      </c>
      <c r="C21" s="35"/>
      <c r="D21" s="34">
        <v>-846</v>
      </c>
      <c r="E21" s="38"/>
      <c r="F21" s="34">
        <v>-861</v>
      </c>
      <c r="G21" s="121"/>
    </row>
    <row r="22" spans="1:7" ht="15">
      <c r="A22" s="139" t="s">
        <v>90</v>
      </c>
      <c r="B22" s="35">
        <v>9</v>
      </c>
      <c r="C22" s="35"/>
      <c r="D22" s="180">
        <f>D20+D21</f>
        <v>-828</v>
      </c>
      <c r="E22" s="140"/>
      <c r="F22" s="180">
        <f>F20+F21</f>
        <v>-821</v>
      </c>
      <c r="G22" s="121"/>
    </row>
    <row r="23" spans="1:7" ht="15">
      <c r="A23" s="84"/>
      <c r="C23" s="35"/>
      <c r="D23" s="34"/>
      <c r="E23" s="38"/>
      <c r="G23" s="121"/>
    </row>
    <row r="24" spans="1:7" ht="15">
      <c r="A24" s="85" t="s">
        <v>133</v>
      </c>
      <c r="C24" s="35"/>
      <c r="D24" s="187">
        <f>D22+D18</f>
        <v>5915</v>
      </c>
      <c r="E24" s="38"/>
      <c r="F24" s="187">
        <f>F22+F18</f>
        <v>17955</v>
      </c>
      <c r="G24" s="40"/>
    </row>
    <row r="25" spans="1:7" ht="6" customHeight="1">
      <c r="A25" s="85"/>
      <c r="C25" s="35"/>
      <c r="D25" s="39"/>
      <c r="E25" s="38"/>
      <c r="F25" s="39"/>
      <c r="G25" s="40"/>
    </row>
    <row r="26" spans="1:7" ht="15">
      <c r="A26" s="130" t="s">
        <v>125</v>
      </c>
      <c r="C26" s="38"/>
      <c r="D26" s="137">
        <v>0</v>
      </c>
      <c r="E26" s="125"/>
      <c r="F26" s="137">
        <v>0</v>
      </c>
      <c r="G26" s="40"/>
    </row>
    <row r="27" spans="1:7" ht="5.25" customHeight="1">
      <c r="A27" s="130"/>
      <c r="C27" s="38"/>
      <c r="D27" s="137"/>
      <c r="E27" s="125"/>
      <c r="F27" s="137"/>
      <c r="G27" s="40"/>
    </row>
    <row r="28" spans="1:7" ht="15.75" thickBot="1">
      <c r="A28" s="85" t="s">
        <v>135</v>
      </c>
      <c r="B28" s="38"/>
      <c r="C28" s="38"/>
      <c r="D28" s="79">
        <f>D24+D26</f>
        <v>5915</v>
      </c>
      <c r="E28" s="38"/>
      <c r="F28" s="79">
        <f>F24+F26</f>
        <v>17955</v>
      </c>
      <c r="G28" s="40"/>
    </row>
    <row r="29" spans="1:6" ht="15.75" thickTop="1">
      <c r="A29" s="84"/>
      <c r="C29" s="35"/>
      <c r="D29" s="87"/>
      <c r="F29" s="87"/>
    </row>
    <row r="30" spans="1:6" ht="15">
      <c r="A30" s="188"/>
      <c r="C30" s="35"/>
      <c r="D30" s="87"/>
      <c r="F30" s="87"/>
    </row>
    <row r="31" spans="1:4" ht="15">
      <c r="A31" s="183"/>
      <c r="B31" s="183"/>
      <c r="C31" s="38"/>
      <c r="D31" s="34"/>
    </row>
    <row r="32" spans="1:6" ht="15">
      <c r="A32" s="183"/>
      <c r="B32" s="94"/>
      <c r="C32" s="183"/>
      <c r="D32" s="228"/>
      <c r="E32" s="84"/>
      <c r="F32" s="228"/>
    </row>
    <row r="33" spans="1:9" ht="15">
      <c r="A33" s="219"/>
      <c r="G33" s="43"/>
      <c r="I33" s="229"/>
    </row>
    <row r="34" ht="15">
      <c r="A34" s="214"/>
    </row>
    <row r="35" spans="1:6" ht="15">
      <c r="A35" s="66"/>
      <c r="B35" s="66"/>
      <c r="C35" s="66"/>
      <c r="D35" s="66"/>
      <c r="E35" s="66"/>
      <c r="F35" s="66"/>
    </row>
    <row r="36" spans="1:6" ht="15">
      <c r="A36" s="66"/>
      <c r="B36" s="66"/>
      <c r="C36" s="66"/>
      <c r="D36" s="66"/>
      <c r="E36" s="66"/>
      <c r="F36" s="66"/>
    </row>
    <row r="37" ht="15">
      <c r="A37" s="66"/>
    </row>
    <row r="38" spans="1:8" ht="15">
      <c r="A38" s="222" t="s">
        <v>70</v>
      </c>
      <c r="B38" s="225"/>
      <c r="C38" s="88" t="s">
        <v>121</v>
      </c>
      <c r="D38" s="91"/>
      <c r="E38" s="70"/>
      <c r="F38" s="91"/>
      <c r="G38" s="20"/>
      <c r="H38" s="20"/>
    </row>
    <row r="39" spans="1:8" ht="15">
      <c r="A39" s="223" t="s">
        <v>41</v>
      </c>
      <c r="B39" s="225"/>
      <c r="C39" s="24"/>
      <c r="D39" s="91"/>
      <c r="E39" s="70"/>
      <c r="F39" s="239" t="s">
        <v>122</v>
      </c>
      <c r="G39" s="239"/>
      <c r="H39" s="239"/>
    </row>
    <row r="40" spans="1:6" ht="15">
      <c r="A40" s="90"/>
      <c r="B40" s="224"/>
      <c r="C40" s="78"/>
      <c r="D40" s="91"/>
      <c r="E40" s="91"/>
      <c r="F40" s="91"/>
    </row>
    <row r="41" ht="15">
      <c r="A41" s="66"/>
    </row>
    <row r="42" ht="15">
      <c r="A42" s="66"/>
    </row>
    <row r="43" ht="15">
      <c r="A43" s="66"/>
    </row>
    <row r="44" ht="15">
      <c r="A44" s="66"/>
    </row>
    <row r="45" ht="15">
      <c r="A45" s="66"/>
    </row>
    <row r="46" ht="15">
      <c r="A46" s="66"/>
    </row>
    <row r="47" ht="15">
      <c r="A47" s="66"/>
    </row>
    <row r="48" ht="15">
      <c r="A48" s="66"/>
    </row>
    <row r="49" ht="15">
      <c r="A49" s="66"/>
    </row>
  </sheetData>
  <sheetProtection/>
  <mergeCells count="3">
    <mergeCell ref="A1:F1"/>
    <mergeCell ref="A2:F2"/>
    <mergeCell ref="F39:H39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16">
      <selection activeCell="F46" sqref="F46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8" width="9.140625" style="43" customWidth="1"/>
    <col min="9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8" s="22" customFormat="1" ht="15">
      <c r="A2" s="189" t="s">
        <v>99</v>
      </c>
      <c r="B2" s="190"/>
      <c r="C2" s="63"/>
      <c r="D2" s="63"/>
      <c r="E2" s="63"/>
      <c r="F2" s="63"/>
      <c r="G2" s="47"/>
      <c r="H2" s="47"/>
    </row>
    <row r="3" spans="1:7" ht="15" customHeight="1">
      <c r="A3" s="63" t="str">
        <f>'IS'!A3</f>
        <v>към 30 септември 2012 година</v>
      </c>
      <c r="B3" s="191"/>
      <c r="C3" s="47"/>
      <c r="D3" s="47"/>
      <c r="E3" s="47"/>
      <c r="F3" s="47"/>
      <c r="G3" s="43"/>
    </row>
    <row r="4" spans="1:7" ht="15">
      <c r="A4" s="43"/>
      <c r="B4" s="186" t="s">
        <v>4</v>
      </c>
      <c r="C4" s="75"/>
      <c r="D4" s="198" t="s">
        <v>144</v>
      </c>
      <c r="E4" s="92"/>
      <c r="F4" s="198" t="s">
        <v>130</v>
      </c>
      <c r="G4" s="43"/>
    </row>
    <row r="5" spans="1:7" ht="17.25" customHeight="1">
      <c r="A5" s="43"/>
      <c r="B5" s="75"/>
      <c r="C5" s="75"/>
      <c r="D5" s="185" t="s">
        <v>108</v>
      </c>
      <c r="E5" s="185"/>
      <c r="F5" s="185" t="s">
        <v>108</v>
      </c>
      <c r="G5" s="43"/>
    </row>
    <row r="6" spans="1:7" ht="17.25" customHeight="1">
      <c r="A6" s="189" t="s">
        <v>64</v>
      </c>
      <c r="B6" s="75"/>
      <c r="C6" s="75"/>
      <c r="D6" s="185"/>
      <c r="E6" s="185"/>
      <c r="F6" s="185"/>
      <c r="G6" s="43"/>
    </row>
    <row r="7" spans="1:7" ht="15">
      <c r="A7" s="189" t="s">
        <v>10</v>
      </c>
      <c r="B7" s="71"/>
      <c r="C7" s="42"/>
      <c r="D7" s="91"/>
      <c r="E7" s="91"/>
      <c r="F7" s="91"/>
      <c r="G7" s="43"/>
    </row>
    <row r="8" spans="1:7" ht="15">
      <c r="A8" s="95" t="s">
        <v>80</v>
      </c>
      <c r="B8" s="77">
        <v>10</v>
      </c>
      <c r="C8" s="42"/>
      <c r="D8" s="96">
        <v>111163</v>
      </c>
      <c r="E8" s="91"/>
      <c r="F8" s="96">
        <v>100888</v>
      </c>
      <c r="G8" s="43"/>
    </row>
    <row r="9" spans="1:7" ht="15">
      <c r="A9" s="97" t="s">
        <v>32</v>
      </c>
      <c r="B9" s="77">
        <v>11</v>
      </c>
      <c r="C9" s="42"/>
      <c r="D9" s="96">
        <v>1612</v>
      </c>
      <c r="E9" s="96"/>
      <c r="F9" s="96">
        <v>247</v>
      </c>
      <c r="G9" s="43"/>
    </row>
    <row r="10" spans="1:7" ht="15">
      <c r="A10" s="97" t="s">
        <v>85</v>
      </c>
      <c r="B10" s="77">
        <v>12</v>
      </c>
      <c r="C10" s="42"/>
      <c r="D10" s="96">
        <v>396</v>
      </c>
      <c r="E10" s="96"/>
      <c r="F10" s="96">
        <v>383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100</v>
      </c>
      <c r="B12" s="77"/>
      <c r="C12" s="42"/>
      <c r="D12" s="96">
        <v>2</v>
      </c>
      <c r="E12" s="96"/>
      <c r="F12" s="96">
        <v>2</v>
      </c>
      <c r="G12" s="65"/>
    </row>
    <row r="13" spans="1:7" ht="15">
      <c r="A13" s="91"/>
      <c r="B13" s="71"/>
      <c r="C13" s="42"/>
      <c r="D13" s="98">
        <f>SUM(D8:D12)</f>
        <v>113178</v>
      </c>
      <c r="E13" s="99"/>
      <c r="F13" s="98">
        <f>SUM(F8:F12)</f>
        <v>101525</v>
      </c>
      <c r="G13" s="43"/>
    </row>
    <row r="14" spans="1:7" ht="15">
      <c r="A14" s="189" t="s">
        <v>11</v>
      </c>
      <c r="B14" s="71"/>
      <c r="C14" s="42"/>
      <c r="D14" s="99"/>
      <c r="E14" s="99"/>
      <c r="F14" s="99"/>
      <c r="G14" s="43"/>
    </row>
    <row r="15" spans="1:7" ht="15">
      <c r="A15" s="95" t="s">
        <v>8</v>
      </c>
      <c r="B15" s="77">
        <v>13</v>
      </c>
      <c r="C15" s="78"/>
      <c r="D15" s="64">
        <v>31672</v>
      </c>
      <c r="E15" s="64"/>
      <c r="F15" s="64">
        <v>34666</v>
      </c>
      <c r="G15" s="43"/>
    </row>
    <row r="16" spans="1:7" ht="15">
      <c r="A16" s="95" t="s">
        <v>115</v>
      </c>
      <c r="B16" s="77">
        <v>14</v>
      </c>
      <c r="C16" s="78"/>
      <c r="D16" s="64">
        <v>5389</v>
      </c>
      <c r="E16" s="64"/>
      <c r="F16" s="64">
        <v>6435</v>
      </c>
      <c r="G16" s="43"/>
    </row>
    <row r="17" spans="1:7" ht="15">
      <c r="A17" s="95" t="s">
        <v>18</v>
      </c>
      <c r="B17" s="77">
        <v>15</v>
      </c>
      <c r="C17" s="78"/>
      <c r="D17" s="64">
        <v>129</v>
      </c>
      <c r="E17" s="64"/>
      <c r="F17" s="64">
        <v>125</v>
      </c>
      <c r="G17" s="43"/>
    </row>
    <row r="18" spans="1:7" ht="15">
      <c r="A18" s="91" t="s">
        <v>33</v>
      </c>
      <c r="B18" s="77">
        <v>16</v>
      </c>
      <c r="C18" s="78"/>
      <c r="D18" s="64">
        <v>4502</v>
      </c>
      <c r="E18" s="64"/>
      <c r="F18" s="64">
        <v>10994</v>
      </c>
      <c r="G18" s="65"/>
    </row>
    <row r="19" spans="1:7" ht="15">
      <c r="A19" s="95" t="s">
        <v>51</v>
      </c>
      <c r="B19" s="77">
        <v>17</v>
      </c>
      <c r="C19" s="78"/>
      <c r="D19" s="64">
        <v>4574</v>
      </c>
      <c r="E19" s="64"/>
      <c r="F19" s="64">
        <v>3810</v>
      </c>
      <c r="G19" s="43"/>
    </row>
    <row r="20" spans="1:7" ht="15">
      <c r="A20" s="189"/>
      <c r="B20" s="71"/>
      <c r="C20" s="42"/>
      <c r="D20" s="98">
        <f>SUM(D15:D19)</f>
        <v>46266</v>
      </c>
      <c r="E20" s="99"/>
      <c r="F20" s="98">
        <f>SUM(F15:F19)</f>
        <v>56030</v>
      </c>
      <c r="G20" s="43"/>
    </row>
    <row r="21" spans="1:7" ht="7.5" customHeight="1">
      <c r="A21" s="95"/>
      <c r="B21" s="77"/>
      <c r="C21" s="78"/>
      <c r="D21" s="65"/>
      <c r="E21" s="65"/>
      <c r="F21" s="65"/>
      <c r="G21" s="43"/>
    </row>
    <row r="22" spans="1:7" ht="15.75" thickBot="1">
      <c r="A22" s="189" t="s">
        <v>109</v>
      </c>
      <c r="B22" s="71"/>
      <c r="C22" s="42"/>
      <c r="D22" s="101">
        <f>SUM(D13+D20)</f>
        <v>159444</v>
      </c>
      <c r="E22" s="99"/>
      <c r="F22" s="101">
        <f>SUM(F13+F20)</f>
        <v>157555</v>
      </c>
      <c r="G22" s="43"/>
    </row>
    <row r="23" spans="1:7" ht="15.75" thickTop="1">
      <c r="A23" s="95"/>
      <c r="B23" s="77"/>
      <c r="C23" s="78"/>
      <c r="D23" s="91"/>
      <c r="E23" s="91"/>
      <c r="F23" s="91"/>
      <c r="G23" s="43"/>
    </row>
    <row r="24" spans="1:7" ht="15">
      <c r="A24" s="189" t="s">
        <v>16</v>
      </c>
      <c r="B24" s="75"/>
      <c r="C24" s="75"/>
      <c r="D24" s="87"/>
      <c r="E24" s="94"/>
      <c r="F24" s="87"/>
      <c r="G24" s="43"/>
    </row>
    <row r="25" spans="1:7" ht="15">
      <c r="A25" s="192" t="s">
        <v>112</v>
      </c>
      <c r="B25" s="75"/>
      <c r="C25" s="75"/>
      <c r="D25" s="87"/>
      <c r="E25" s="94"/>
      <c r="F25" s="87"/>
      <c r="G25" s="43"/>
    </row>
    <row r="26" spans="1:7" ht="29.25">
      <c r="A26" s="193" t="s">
        <v>102</v>
      </c>
      <c r="B26" s="75"/>
      <c r="C26" s="75"/>
      <c r="D26" s="87"/>
      <c r="E26" s="94"/>
      <c r="F26" s="87"/>
      <c r="G26" s="43"/>
    </row>
    <row r="27" spans="1:7" ht="15">
      <c r="A27" s="95" t="s">
        <v>37</v>
      </c>
      <c r="B27" s="76"/>
      <c r="C27" s="42"/>
      <c r="D27" s="64">
        <v>2654</v>
      </c>
      <c r="E27" s="64"/>
      <c r="F27" s="64">
        <v>2654</v>
      </c>
      <c r="G27" s="43"/>
    </row>
    <row r="28" spans="1:7" ht="15">
      <c r="A28" s="95" t="s">
        <v>56</v>
      </c>
      <c r="B28" s="76"/>
      <c r="C28" s="42"/>
      <c r="D28" s="64">
        <v>-3575</v>
      </c>
      <c r="E28" s="64"/>
      <c r="F28" s="64">
        <v>-3575</v>
      </c>
      <c r="G28" s="43"/>
    </row>
    <row r="29" spans="1:7" ht="15">
      <c r="A29" s="95" t="s">
        <v>89</v>
      </c>
      <c r="B29" s="76"/>
      <c r="C29" s="42"/>
      <c r="D29" s="64">
        <v>303</v>
      </c>
      <c r="E29" s="64"/>
      <c r="F29" s="64">
        <v>303</v>
      </c>
      <c r="G29" s="43"/>
    </row>
    <row r="30" spans="1:7" ht="15">
      <c r="A30" s="95" t="s">
        <v>101</v>
      </c>
      <c r="B30" s="71"/>
      <c r="C30" s="42"/>
      <c r="D30" s="64">
        <v>112355</v>
      </c>
      <c r="E30" s="64"/>
      <c r="F30" s="64">
        <v>107237</v>
      </c>
      <c r="G30" s="43"/>
    </row>
    <row r="31" spans="1:7" ht="15">
      <c r="A31" s="95" t="s">
        <v>113</v>
      </c>
      <c r="B31" s="71"/>
      <c r="C31" s="42"/>
      <c r="D31" s="64">
        <v>-243</v>
      </c>
      <c r="E31" s="64"/>
      <c r="F31" s="64">
        <v>-168</v>
      </c>
      <c r="G31" s="43"/>
    </row>
    <row r="32" spans="1:7" ht="15">
      <c r="A32" s="43"/>
      <c r="B32" s="77"/>
      <c r="C32" s="42"/>
      <c r="D32" s="102">
        <f>SUM(D27:D31)</f>
        <v>111494</v>
      </c>
      <c r="E32" s="103"/>
      <c r="F32" s="102">
        <f>SUM(F27:F31)</f>
        <v>106451</v>
      </c>
      <c r="G32" s="43"/>
    </row>
    <row r="33" spans="1:7" ht="5.25" customHeight="1">
      <c r="A33" s="43"/>
      <c r="B33" s="77"/>
      <c r="C33" s="42"/>
      <c r="D33" s="103"/>
      <c r="E33" s="103"/>
      <c r="F33" s="103"/>
      <c r="G33" s="43"/>
    </row>
    <row r="34" spans="1:7" ht="15">
      <c r="A34" s="139" t="s">
        <v>118</v>
      </c>
      <c r="B34" s="77"/>
      <c r="C34" s="42"/>
      <c r="D34" s="103">
        <v>-5</v>
      </c>
      <c r="E34" s="103"/>
      <c r="F34" s="103">
        <v>-5</v>
      </c>
      <c r="G34" s="43"/>
    </row>
    <row r="35" spans="1:7" ht="6" customHeight="1">
      <c r="A35" s="189"/>
      <c r="B35" s="77"/>
      <c r="C35" s="42"/>
      <c r="D35" s="103"/>
      <c r="E35" s="103"/>
      <c r="F35" s="103"/>
      <c r="G35" s="43"/>
    </row>
    <row r="36" spans="1:7" ht="20.25" customHeight="1">
      <c r="A36" s="192" t="s">
        <v>92</v>
      </c>
      <c r="B36" s="226">
        <v>18</v>
      </c>
      <c r="C36" s="42"/>
      <c r="D36" s="215">
        <f>D34+D32</f>
        <v>111489</v>
      </c>
      <c r="E36" s="103"/>
      <c r="F36" s="215">
        <f>F34+F32</f>
        <v>106446</v>
      </c>
      <c r="G36" s="43"/>
    </row>
    <row r="37" spans="1:7" ht="15">
      <c r="A37" s="194"/>
      <c r="B37" s="71"/>
      <c r="C37" s="42"/>
      <c r="D37" s="103"/>
      <c r="E37" s="103"/>
      <c r="F37" s="103"/>
      <c r="G37" s="43"/>
    </row>
    <row r="38" spans="1:7" ht="15">
      <c r="A38" s="189" t="s">
        <v>52</v>
      </c>
      <c r="B38" s="76"/>
      <c r="C38" s="42"/>
      <c r="D38" s="103"/>
      <c r="E38" s="103"/>
      <c r="F38" s="103"/>
      <c r="G38" s="43"/>
    </row>
    <row r="39" spans="1:7" ht="15">
      <c r="A39" s="95" t="s">
        <v>103</v>
      </c>
      <c r="B39" s="76">
        <v>19</v>
      </c>
      <c r="C39" s="42"/>
      <c r="D39" s="104">
        <v>11000</v>
      </c>
      <c r="E39" s="103"/>
      <c r="F39" s="104">
        <v>1225</v>
      </c>
      <c r="G39" s="43"/>
    </row>
    <row r="40" spans="1:7" ht="15">
      <c r="A40" s="95" t="s">
        <v>57</v>
      </c>
      <c r="B40" s="76">
        <v>20</v>
      </c>
      <c r="C40" s="42"/>
      <c r="D40" s="64">
        <v>3818</v>
      </c>
      <c r="E40" s="64"/>
      <c r="F40" s="64">
        <v>2428</v>
      </c>
      <c r="G40" s="43"/>
    </row>
    <row r="41" spans="1:7" ht="15">
      <c r="A41" s="95" t="s">
        <v>74</v>
      </c>
      <c r="B41" s="76">
        <v>21</v>
      </c>
      <c r="C41" s="42"/>
      <c r="D41" s="104">
        <v>925</v>
      </c>
      <c r="E41" s="103"/>
      <c r="F41" s="104">
        <v>716</v>
      </c>
      <c r="G41" s="43"/>
    </row>
    <row r="42" spans="1:7" ht="15">
      <c r="A42" s="84" t="s">
        <v>71</v>
      </c>
      <c r="B42" s="76"/>
      <c r="C42" s="42"/>
      <c r="D42" s="64">
        <v>1119</v>
      </c>
      <c r="E42" s="64"/>
      <c r="F42" s="64">
        <v>1117</v>
      </c>
      <c r="G42" s="43"/>
    </row>
    <row r="43" spans="1:7" ht="15">
      <c r="A43" s="84" t="s">
        <v>104</v>
      </c>
      <c r="B43" s="76">
        <v>22</v>
      </c>
      <c r="C43" s="42"/>
      <c r="D43" s="64">
        <v>364</v>
      </c>
      <c r="E43" s="64"/>
      <c r="F43" s="64">
        <v>194</v>
      </c>
      <c r="G43" s="43"/>
    </row>
    <row r="44" spans="1:7" ht="15">
      <c r="A44" s="97" t="s">
        <v>126</v>
      </c>
      <c r="B44" s="76"/>
      <c r="C44" s="42"/>
      <c r="D44" s="64">
        <v>431</v>
      </c>
      <c r="E44" s="64"/>
      <c r="F44" s="64">
        <v>431</v>
      </c>
      <c r="G44" s="43"/>
    </row>
    <row r="45" spans="1:7" ht="15">
      <c r="A45" s="91"/>
      <c r="B45" s="71"/>
      <c r="C45" s="42"/>
      <c r="D45" s="102">
        <f>SUM(D39:D44)</f>
        <v>17657</v>
      </c>
      <c r="E45" s="103"/>
      <c r="F45" s="102">
        <f>SUM(F39:F44)</f>
        <v>6111</v>
      </c>
      <c r="G45" s="43"/>
    </row>
    <row r="46" spans="1:7" ht="15">
      <c r="A46" s="189" t="s">
        <v>34</v>
      </c>
      <c r="B46" s="195"/>
      <c r="C46" s="196"/>
      <c r="D46" s="91"/>
      <c r="E46" s="91"/>
      <c r="F46" s="91"/>
      <c r="G46" s="43"/>
    </row>
    <row r="47" spans="1:7" ht="15">
      <c r="A47" s="105" t="s">
        <v>105</v>
      </c>
      <c r="B47" s="77">
        <v>23</v>
      </c>
      <c r="C47" s="196"/>
      <c r="D47" s="64">
        <v>3149</v>
      </c>
      <c r="E47" s="91"/>
      <c r="F47" s="64">
        <v>15017</v>
      </c>
      <c r="G47" s="43"/>
    </row>
    <row r="48" spans="1:7" ht="15">
      <c r="A48" s="105" t="s">
        <v>53</v>
      </c>
      <c r="B48" s="77">
        <v>19</v>
      </c>
      <c r="C48" s="196"/>
      <c r="D48" s="64">
        <v>322</v>
      </c>
      <c r="E48" s="91"/>
      <c r="F48" s="64">
        <v>1976</v>
      </c>
      <c r="G48" s="43"/>
    </row>
    <row r="49" spans="1:7" ht="15">
      <c r="A49" s="105" t="s">
        <v>19</v>
      </c>
      <c r="B49" s="77">
        <v>24</v>
      </c>
      <c r="C49" s="78"/>
      <c r="D49" s="64">
        <v>14401</v>
      </c>
      <c r="E49" s="106"/>
      <c r="F49" s="64">
        <v>13939</v>
      </c>
      <c r="G49" s="43"/>
    </row>
    <row r="50" spans="1:7" ht="15">
      <c r="A50" s="105" t="s">
        <v>20</v>
      </c>
      <c r="B50" s="77">
        <v>25</v>
      </c>
      <c r="C50" s="196"/>
      <c r="D50" s="64">
        <v>7498</v>
      </c>
      <c r="E50" s="91"/>
      <c r="F50" s="64">
        <v>10445</v>
      </c>
      <c r="G50" s="43"/>
    </row>
    <row r="51" spans="1:7" ht="15">
      <c r="A51" s="105" t="s">
        <v>67</v>
      </c>
      <c r="B51" s="77">
        <v>26</v>
      </c>
      <c r="C51" s="78"/>
      <c r="D51" s="64">
        <v>1949</v>
      </c>
      <c r="E51" s="106"/>
      <c r="F51" s="64">
        <v>1928</v>
      </c>
      <c r="G51" s="43"/>
    </row>
    <row r="52" spans="1:7" ht="15">
      <c r="A52" s="105" t="s">
        <v>58</v>
      </c>
      <c r="B52" s="77">
        <v>27</v>
      </c>
      <c r="C52" s="78"/>
      <c r="D52" s="64">
        <v>838</v>
      </c>
      <c r="E52" s="106"/>
      <c r="F52" s="64">
        <v>283</v>
      </c>
      <c r="G52" s="43"/>
    </row>
    <row r="53" spans="1:7" ht="15">
      <c r="A53" s="105" t="s">
        <v>35</v>
      </c>
      <c r="B53" s="77">
        <v>28</v>
      </c>
      <c r="C53" s="78"/>
      <c r="D53" s="64">
        <v>2141</v>
      </c>
      <c r="E53" s="106"/>
      <c r="F53" s="64">
        <v>1410</v>
      </c>
      <c r="G53" s="43"/>
    </row>
    <row r="54" spans="1:7" ht="15">
      <c r="A54" s="189"/>
      <c r="B54" s="71"/>
      <c r="C54" s="42"/>
      <c r="D54" s="102">
        <f>SUM(D47:D53)</f>
        <v>30298</v>
      </c>
      <c r="E54" s="103"/>
      <c r="F54" s="102">
        <f>SUM(F47:F53)</f>
        <v>44998</v>
      </c>
      <c r="G54" s="43"/>
    </row>
    <row r="55" spans="1:7" ht="18" customHeight="1">
      <c r="A55" s="192" t="s">
        <v>110</v>
      </c>
      <c r="B55" s="71"/>
      <c r="C55" s="42"/>
      <c r="D55" s="138">
        <f>D45+D54</f>
        <v>47955</v>
      </c>
      <c r="E55" s="99"/>
      <c r="F55" s="138">
        <f>F45+F54</f>
        <v>51109</v>
      </c>
      <c r="G55" s="43"/>
    </row>
    <row r="56" spans="1:7" ht="6" customHeight="1">
      <c r="A56" s="189"/>
      <c r="B56" s="71"/>
      <c r="C56" s="42"/>
      <c r="D56" s="99"/>
      <c r="E56" s="99"/>
      <c r="F56" s="99"/>
      <c r="G56" s="43"/>
    </row>
    <row r="57" spans="1:7" ht="15.75" thickBot="1">
      <c r="A57" s="189" t="s">
        <v>111</v>
      </c>
      <c r="B57" s="71"/>
      <c r="C57" s="42"/>
      <c r="D57" s="107">
        <f>D36+D55</f>
        <v>159444</v>
      </c>
      <c r="E57" s="103"/>
      <c r="F57" s="107">
        <f>F36+F55</f>
        <v>157555</v>
      </c>
      <c r="G57" s="43"/>
    </row>
    <row r="58" spans="1:6" ht="7.5" customHeight="1" thickTop="1">
      <c r="A58" s="100"/>
      <c r="D58" s="91"/>
      <c r="E58" s="91"/>
      <c r="F58" s="91"/>
    </row>
    <row r="59" spans="1:6" ht="15">
      <c r="A59" s="93"/>
      <c r="D59" s="69"/>
      <c r="E59" s="91"/>
      <c r="F59" s="69"/>
    </row>
    <row r="60" spans="1:6" ht="15">
      <c r="A60" s="91"/>
      <c r="D60" s="91"/>
      <c r="E60" s="91"/>
      <c r="F60" s="91"/>
    </row>
    <row r="61" spans="1:8" ht="15">
      <c r="A61" s="219"/>
      <c r="B61" s="75"/>
      <c r="C61" s="75"/>
      <c r="D61" s="75"/>
      <c r="E61" s="35"/>
      <c r="F61" s="34"/>
      <c r="G61" s="43"/>
      <c r="H61" s="41"/>
    </row>
    <row r="62" spans="1:8" ht="15">
      <c r="A62" s="214"/>
      <c r="B62" s="75"/>
      <c r="C62" s="75"/>
      <c r="D62" s="75"/>
      <c r="E62" s="35"/>
      <c r="F62" s="34"/>
      <c r="G62" s="41"/>
      <c r="H62" s="41"/>
    </row>
    <row r="63" spans="1:8" ht="15">
      <c r="A63" s="220"/>
      <c r="B63" s="75"/>
      <c r="C63" s="75"/>
      <c r="D63" s="75"/>
      <c r="E63" s="35"/>
      <c r="F63" s="34"/>
      <c r="G63" s="41"/>
      <c r="H63" s="41"/>
    </row>
    <row r="64" spans="1:8" ht="15">
      <c r="A64" s="221"/>
      <c r="B64" s="75"/>
      <c r="C64" s="75"/>
      <c r="D64" s="75"/>
      <c r="E64" s="35"/>
      <c r="F64" s="34"/>
      <c r="G64" s="41"/>
      <c r="H64" s="41"/>
    </row>
    <row r="65" spans="1:8" ht="15">
      <c r="A65" s="66"/>
      <c r="B65" s="75"/>
      <c r="C65" s="75"/>
      <c r="D65" s="75"/>
      <c r="E65" s="35"/>
      <c r="F65" s="34"/>
      <c r="G65" s="41"/>
      <c r="H65" s="41"/>
    </row>
    <row r="66" spans="1:6" ht="15">
      <c r="A66" s="88" t="s">
        <v>70</v>
      </c>
      <c r="C66" s="88" t="s">
        <v>121</v>
      </c>
      <c r="D66" s="91"/>
      <c r="E66" s="70"/>
      <c r="F66" s="91"/>
    </row>
    <row r="67" spans="1:8" ht="15">
      <c r="A67" s="89" t="s">
        <v>41</v>
      </c>
      <c r="D67" s="91"/>
      <c r="E67" s="70"/>
      <c r="F67" s="239" t="s">
        <v>122</v>
      </c>
      <c r="G67" s="239"/>
      <c r="H67" s="239"/>
    </row>
    <row r="68" spans="1:8" ht="15">
      <c r="A68" s="90"/>
      <c r="B68" s="77"/>
      <c r="C68" s="78"/>
      <c r="D68" s="91"/>
      <c r="E68" s="91"/>
      <c r="F68" s="91"/>
      <c r="G68" s="41"/>
      <c r="H68" s="41"/>
    </row>
    <row r="69" spans="1:6" ht="15">
      <c r="A69" s="23"/>
      <c r="D69" s="91"/>
      <c r="E69" s="91"/>
      <c r="F69" s="91"/>
    </row>
    <row r="70" spans="1:6" ht="15">
      <c r="A70" s="23"/>
      <c r="B70" s="108"/>
      <c r="C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2:3" ht="15">
      <c r="B98" s="72"/>
      <c r="C98" s="20"/>
    </row>
    <row r="99" spans="2:3" ht="15">
      <c r="B99" s="72"/>
      <c r="C99" s="20"/>
    </row>
    <row r="100" spans="2:3" ht="15">
      <c r="B100" s="72"/>
      <c r="C100" s="20"/>
    </row>
  </sheetData>
  <sheetProtection/>
  <mergeCells count="1">
    <mergeCell ref="F67:H67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SheetLayoutView="100" zoomScalePageLayoutView="0" workbookViewId="0" topLeftCell="A22">
      <selection activeCell="A47" sqref="A47"/>
    </sheetView>
  </sheetViews>
  <sheetFormatPr defaultColWidth="7.8515625" defaultRowHeight="12.75"/>
  <cols>
    <col min="1" max="1" width="59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41" t="str">
        <f>'Cover '!A1</f>
        <v>ГРУПА НЕОХИМ</v>
      </c>
      <c r="B1" s="242"/>
      <c r="C1" s="242"/>
      <c r="D1" s="242"/>
      <c r="E1" s="242"/>
      <c r="F1" s="28"/>
      <c r="G1" s="3"/>
      <c r="H1" s="29"/>
    </row>
    <row r="2" spans="1:7" s="6" customFormat="1" ht="15">
      <c r="A2" s="243" t="s">
        <v>106</v>
      </c>
      <c r="B2" s="244"/>
      <c r="C2" s="244"/>
      <c r="D2" s="244"/>
      <c r="E2" s="244"/>
      <c r="F2" s="28"/>
      <c r="G2" s="5"/>
    </row>
    <row r="3" spans="1:7" s="6" customFormat="1" ht="15">
      <c r="A3" s="21" t="str">
        <f>'IS'!A3</f>
        <v>към 30 септември 2012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200"/>
      <c r="B6" s="201" t="s">
        <v>4</v>
      </c>
      <c r="C6" s="198" t="s">
        <v>144</v>
      </c>
      <c r="D6" s="92"/>
      <c r="E6" s="198" t="s">
        <v>145</v>
      </c>
      <c r="F6" s="7"/>
      <c r="G6" s="203"/>
      <c r="H6" s="204"/>
    </row>
    <row r="7" spans="1:8" ht="20.25">
      <c r="A7" s="200"/>
      <c r="B7" s="205"/>
      <c r="C7" s="202" t="s">
        <v>108</v>
      </c>
      <c r="D7" s="202"/>
      <c r="E7" s="202" t="s">
        <v>108</v>
      </c>
      <c r="F7" s="7"/>
      <c r="G7" s="203"/>
      <c r="H7" s="204"/>
    </row>
    <row r="8" spans="1:10" ht="15">
      <c r="A8" s="126" t="s">
        <v>12</v>
      </c>
      <c r="B8" s="10"/>
      <c r="C8" s="13"/>
      <c r="D8" s="112"/>
      <c r="E8" s="13"/>
      <c r="F8" s="11"/>
      <c r="G8" s="206"/>
      <c r="H8" s="11"/>
      <c r="I8" s="12"/>
      <c r="J8" s="12"/>
    </row>
    <row r="9" spans="1:9" ht="15">
      <c r="A9" s="127" t="s">
        <v>5</v>
      </c>
      <c r="B9" s="10"/>
      <c r="C9" s="232">
        <v>244693</v>
      </c>
      <c r="D9" s="112"/>
      <c r="E9" s="207">
        <v>274516</v>
      </c>
      <c r="F9" s="11"/>
      <c r="G9" s="206"/>
      <c r="H9" s="11"/>
      <c r="I9" s="12"/>
    </row>
    <row r="10" spans="1:12" ht="15">
      <c r="A10" s="127" t="s">
        <v>6</v>
      </c>
      <c r="B10" s="10"/>
      <c r="C10" s="13">
        <v>-220782</v>
      </c>
      <c r="D10" s="112"/>
      <c r="E10" s="13">
        <v>-232029</v>
      </c>
      <c r="F10" s="11"/>
      <c r="G10" s="206"/>
      <c r="H10" s="11"/>
      <c r="I10" s="12"/>
      <c r="L10" s="12"/>
    </row>
    <row r="11" spans="1:12" ht="15">
      <c r="A11" s="127" t="s">
        <v>47</v>
      </c>
      <c r="B11" s="10"/>
      <c r="C11" s="13">
        <v>-18637</v>
      </c>
      <c r="D11" s="112"/>
      <c r="E11" s="13">
        <v>-17225</v>
      </c>
      <c r="F11" s="11"/>
      <c r="G11" s="206"/>
      <c r="H11" s="11"/>
      <c r="I11" s="12"/>
      <c r="L11" s="12"/>
    </row>
    <row r="12" spans="1:9" s="15" customFormat="1" ht="15">
      <c r="A12" s="127" t="s">
        <v>48</v>
      </c>
      <c r="B12" s="14"/>
      <c r="C12" s="13">
        <v>25824</v>
      </c>
      <c r="D12" s="112"/>
      <c r="E12" s="13">
        <v>17425</v>
      </c>
      <c r="F12" s="11"/>
      <c r="G12" s="208"/>
      <c r="H12" s="11"/>
      <c r="I12" s="12"/>
    </row>
    <row r="13" spans="1:9" s="15" customFormat="1" ht="15">
      <c r="A13" s="127" t="s">
        <v>39</v>
      </c>
      <c r="B13" s="14"/>
      <c r="C13" s="13">
        <v>-4483</v>
      </c>
      <c r="D13" s="112"/>
      <c r="E13" s="13">
        <v>-818</v>
      </c>
      <c r="F13" s="11"/>
      <c r="G13" s="208"/>
      <c r="H13" s="11"/>
      <c r="I13" s="12"/>
    </row>
    <row r="14" spans="1:9" s="15" customFormat="1" ht="15">
      <c r="A14" s="127" t="s">
        <v>7</v>
      </c>
      <c r="B14" s="14"/>
      <c r="C14" s="13">
        <v>-28</v>
      </c>
      <c r="D14" s="112"/>
      <c r="E14" s="13">
        <v>-156</v>
      </c>
      <c r="F14" s="11"/>
      <c r="G14" s="208"/>
      <c r="H14" s="11"/>
      <c r="I14" s="12"/>
    </row>
    <row r="15" spans="1:9" s="15" customFormat="1" ht="15">
      <c r="A15" s="127" t="s">
        <v>138</v>
      </c>
      <c r="B15" s="14"/>
      <c r="C15" s="13">
        <v>2</v>
      </c>
      <c r="D15" s="112"/>
      <c r="E15" s="13">
        <v>7</v>
      </c>
      <c r="F15" s="11"/>
      <c r="G15" s="208"/>
      <c r="H15" s="11"/>
      <c r="I15" s="12"/>
    </row>
    <row r="16" spans="1:9" s="15" customFormat="1" ht="15">
      <c r="A16" s="127" t="s">
        <v>50</v>
      </c>
      <c r="B16" s="14"/>
      <c r="C16" s="13">
        <v>-876</v>
      </c>
      <c r="D16" s="112"/>
      <c r="E16" s="13">
        <v>-673</v>
      </c>
      <c r="F16" s="11"/>
      <c r="G16" s="208"/>
      <c r="H16" s="11"/>
      <c r="I16" s="12"/>
    </row>
    <row r="17" spans="1:9" s="15" customFormat="1" ht="15">
      <c r="A17" s="127" t="s">
        <v>46</v>
      </c>
      <c r="B17" s="14"/>
      <c r="C17" s="13">
        <v>17</v>
      </c>
      <c r="D17" s="112"/>
      <c r="E17" s="13">
        <v>17</v>
      </c>
      <c r="F17" s="11"/>
      <c r="G17" s="208"/>
      <c r="H17" s="11"/>
      <c r="I17" s="12"/>
    </row>
    <row r="18" spans="1:9" s="15" customFormat="1" ht="15">
      <c r="A18" s="127" t="s">
        <v>123</v>
      </c>
      <c r="B18" s="14"/>
      <c r="C18" s="13">
        <v>1392</v>
      </c>
      <c r="D18" s="112"/>
      <c r="E18" s="13">
        <f>-2846-1</f>
        <v>-2847</v>
      </c>
      <c r="F18" s="11"/>
      <c r="G18" s="208"/>
      <c r="H18" s="11"/>
      <c r="I18" s="12"/>
    </row>
    <row r="19" spans="1:9" s="15" customFormat="1" ht="29.25">
      <c r="A19" s="126" t="s">
        <v>140</v>
      </c>
      <c r="B19" s="14"/>
      <c r="C19" s="128">
        <f>SUM(C9:C18)</f>
        <v>27122</v>
      </c>
      <c r="D19" s="114"/>
      <c r="E19" s="128">
        <f>SUM(E9:E18)</f>
        <v>38217</v>
      </c>
      <c r="F19" s="11"/>
      <c r="G19" s="208"/>
      <c r="H19" s="11"/>
      <c r="I19" s="12"/>
    </row>
    <row r="20" spans="1:9" ht="15">
      <c r="A20" s="127"/>
      <c r="B20" s="10"/>
      <c r="C20" s="13"/>
      <c r="D20" s="112"/>
      <c r="E20" s="13"/>
      <c r="F20" s="11"/>
      <c r="G20" s="208"/>
      <c r="H20" s="11"/>
      <c r="I20" s="12"/>
    </row>
    <row r="21" spans="1:9" ht="15">
      <c r="A21" s="126" t="s">
        <v>13</v>
      </c>
      <c r="B21" s="10"/>
      <c r="C21" s="13"/>
      <c r="D21" s="112"/>
      <c r="E21" s="13"/>
      <c r="F21" s="11"/>
      <c r="G21" s="208"/>
      <c r="H21" s="11"/>
      <c r="I21" s="12"/>
    </row>
    <row r="22" spans="1:9" ht="15">
      <c r="A22" s="127" t="s">
        <v>31</v>
      </c>
      <c r="B22" s="10"/>
      <c r="C22" s="13">
        <v>-17230</v>
      </c>
      <c r="D22" s="112"/>
      <c r="E22" s="13">
        <v>-5127</v>
      </c>
      <c r="F22" s="11"/>
      <c r="G22" s="208"/>
      <c r="H22" s="11"/>
      <c r="I22" s="12"/>
    </row>
    <row r="23" spans="1:9" ht="15">
      <c r="A23" s="127" t="s">
        <v>30</v>
      </c>
      <c r="B23" s="10"/>
      <c r="C23" s="181">
        <v>172</v>
      </c>
      <c r="D23" s="112"/>
      <c r="E23" s="181">
        <v>340</v>
      </c>
      <c r="F23" s="11"/>
      <c r="G23" s="208"/>
      <c r="H23" s="11"/>
      <c r="I23" s="12"/>
    </row>
    <row r="24" spans="1:9" ht="29.25">
      <c r="A24" s="126" t="s">
        <v>42</v>
      </c>
      <c r="B24" s="10"/>
      <c r="C24" s="133">
        <f>SUM(C22:C23)</f>
        <v>-17058</v>
      </c>
      <c r="D24" s="114"/>
      <c r="E24" s="133">
        <f>SUM(E22:E23)</f>
        <v>-4787</v>
      </c>
      <c r="F24" s="11"/>
      <c r="G24" s="208"/>
      <c r="H24" s="11"/>
      <c r="I24" s="12"/>
    </row>
    <row r="25" spans="1:9" ht="15">
      <c r="A25" s="127"/>
      <c r="B25" s="10"/>
      <c r="C25" s="13"/>
      <c r="D25" s="112"/>
      <c r="E25" s="13"/>
      <c r="F25" s="11"/>
      <c r="G25" s="208"/>
      <c r="H25" s="11"/>
      <c r="I25" s="12"/>
    </row>
    <row r="26" spans="1:10" ht="15">
      <c r="A26" s="129" t="s">
        <v>14</v>
      </c>
      <c r="B26" s="10"/>
      <c r="C26" s="113"/>
      <c r="D26" s="114"/>
      <c r="E26" s="113"/>
      <c r="F26" s="31"/>
      <c r="G26" s="206"/>
      <c r="H26" s="11"/>
      <c r="I26" s="12"/>
      <c r="J26" s="12"/>
    </row>
    <row r="27" spans="1:10" ht="15">
      <c r="A27" s="127" t="s">
        <v>54</v>
      </c>
      <c r="B27" s="10"/>
      <c r="C27" s="13">
        <v>115136</v>
      </c>
      <c r="D27" s="112"/>
      <c r="E27" s="13">
        <v>106150</v>
      </c>
      <c r="F27" s="31"/>
      <c r="G27" s="206"/>
      <c r="H27" s="11"/>
      <c r="I27" s="12"/>
      <c r="J27" s="12"/>
    </row>
    <row r="28" spans="1:10" ht="15">
      <c r="A28" s="127" t="s">
        <v>55</v>
      </c>
      <c r="B28" s="10"/>
      <c r="C28" s="13">
        <v>-117112</v>
      </c>
      <c r="D28" s="112"/>
      <c r="E28" s="13">
        <v>-109650</v>
      </c>
      <c r="F28" s="31"/>
      <c r="G28" s="206"/>
      <c r="H28" s="11"/>
      <c r="I28" s="12"/>
      <c r="J28" s="12"/>
    </row>
    <row r="29" spans="1:10" ht="15">
      <c r="A29" s="127" t="s">
        <v>60</v>
      </c>
      <c r="B29" s="10"/>
      <c r="C29" s="13">
        <v>23714</v>
      </c>
      <c r="D29" s="112"/>
      <c r="E29" s="13">
        <v>43274</v>
      </c>
      <c r="F29" s="31"/>
      <c r="G29" s="206"/>
      <c r="H29" s="11"/>
      <c r="I29" s="12"/>
      <c r="J29" s="12"/>
    </row>
    <row r="30" spans="1:10" ht="15">
      <c r="A30" s="127" t="s">
        <v>75</v>
      </c>
      <c r="B30" s="10"/>
      <c r="C30" s="13">
        <v>-26859</v>
      </c>
      <c r="D30" s="112"/>
      <c r="E30" s="13">
        <v>-43073</v>
      </c>
      <c r="F30" s="31"/>
      <c r="G30" s="206"/>
      <c r="H30" s="11"/>
      <c r="I30" s="12"/>
      <c r="J30" s="12"/>
    </row>
    <row r="31" spans="1:10" ht="30">
      <c r="A31" s="127" t="s">
        <v>45</v>
      </c>
      <c r="B31" s="10"/>
      <c r="C31" s="13"/>
      <c r="D31" s="112"/>
      <c r="E31" s="13">
        <v>602</v>
      </c>
      <c r="F31" s="11"/>
      <c r="G31" s="206"/>
      <c r="H31" s="11"/>
      <c r="I31" s="12"/>
      <c r="J31" s="12"/>
    </row>
    <row r="32" spans="1:10" ht="30">
      <c r="A32" s="127" t="s">
        <v>59</v>
      </c>
      <c r="B32" s="10"/>
      <c r="C32" s="13">
        <v>-1656</v>
      </c>
      <c r="D32" s="112"/>
      <c r="E32" s="13">
        <v>-3189</v>
      </c>
      <c r="F32" s="11"/>
      <c r="G32" s="206"/>
      <c r="H32" s="11"/>
      <c r="I32" s="12"/>
      <c r="J32" s="12"/>
    </row>
    <row r="33" spans="1:10" ht="17.25" customHeight="1">
      <c r="A33" s="127" t="s">
        <v>44</v>
      </c>
      <c r="B33" s="10"/>
      <c r="C33" s="13">
        <v>-80</v>
      </c>
      <c r="D33" s="112"/>
      <c r="E33" s="13">
        <v>-199</v>
      </c>
      <c r="F33" s="11"/>
      <c r="G33" s="206"/>
      <c r="H33" s="11"/>
      <c r="I33" s="12"/>
      <c r="J33" s="12"/>
    </row>
    <row r="34" spans="1:10" ht="15">
      <c r="A34" s="127" t="s">
        <v>15</v>
      </c>
      <c r="B34" s="10"/>
      <c r="C34" s="13">
        <v>-237</v>
      </c>
      <c r="E34" s="13">
        <v>-260</v>
      </c>
      <c r="F34" s="11"/>
      <c r="G34" s="206"/>
      <c r="H34" s="11"/>
      <c r="I34" s="12"/>
      <c r="J34" s="12"/>
    </row>
    <row r="35" spans="1:10" ht="15">
      <c r="A35" s="127" t="s">
        <v>61</v>
      </c>
      <c r="B35" s="10"/>
      <c r="C35" s="13">
        <v>-9</v>
      </c>
      <c r="D35" s="112"/>
      <c r="E35" s="13">
        <v>-3</v>
      </c>
      <c r="F35" s="11"/>
      <c r="G35" s="206"/>
      <c r="H35" s="11"/>
      <c r="I35" s="12"/>
      <c r="J35" s="12"/>
    </row>
    <row r="36" spans="1:10" ht="15">
      <c r="A36" s="227" t="s">
        <v>127</v>
      </c>
      <c r="B36" s="10"/>
      <c r="C36" s="13">
        <v>175</v>
      </c>
      <c r="D36" s="112"/>
      <c r="E36" s="13">
        <v>0</v>
      </c>
      <c r="F36" s="11"/>
      <c r="G36" s="206"/>
      <c r="H36" s="11"/>
      <c r="I36" s="12"/>
      <c r="J36" s="12"/>
    </row>
    <row r="37" spans="1:7" ht="15">
      <c r="A37" s="126" t="s">
        <v>141</v>
      </c>
      <c r="B37" s="10"/>
      <c r="C37" s="128">
        <f>SUM(C27:C36)</f>
        <v>-6928</v>
      </c>
      <c r="D37" s="32"/>
      <c r="E37" s="128">
        <f>SUM(E27:E36)</f>
        <v>-6348</v>
      </c>
      <c r="F37" s="16"/>
      <c r="G37" s="208"/>
    </row>
    <row r="38" spans="1:7" ht="15">
      <c r="A38" s="131"/>
      <c r="B38" s="10"/>
      <c r="C38" s="13"/>
      <c r="E38" s="13"/>
      <c r="G38" s="208"/>
    </row>
    <row r="39" spans="1:7" s="15" customFormat="1" ht="28.5">
      <c r="A39" s="132" t="s">
        <v>142</v>
      </c>
      <c r="B39" s="14"/>
      <c r="C39" s="133">
        <f>SUM(C19,C24,C37)</f>
        <v>3136</v>
      </c>
      <c r="D39" s="32"/>
      <c r="E39" s="133">
        <f>SUM(E19,E24,E37)</f>
        <v>27082</v>
      </c>
      <c r="F39" s="32"/>
      <c r="G39" s="206"/>
    </row>
    <row r="40" spans="1:7" ht="15">
      <c r="A40" s="131"/>
      <c r="B40" s="10"/>
      <c r="C40" s="13"/>
      <c r="E40" s="13"/>
      <c r="G40" s="208"/>
    </row>
    <row r="41" spans="1:7" s="48" customFormat="1" ht="15">
      <c r="A41" s="131" t="s">
        <v>43</v>
      </c>
      <c r="B41" s="10"/>
      <c r="C41" s="13">
        <v>882</v>
      </c>
      <c r="D41" s="134"/>
      <c r="E41" s="13">
        <v>3144</v>
      </c>
      <c r="F41" s="10"/>
      <c r="G41" s="208"/>
    </row>
    <row r="42" spans="1:7" s="48" customFormat="1" ht="15">
      <c r="A42" s="131"/>
      <c r="B42" s="10"/>
      <c r="C42" s="13"/>
      <c r="D42" s="10"/>
      <c r="E42" s="13"/>
      <c r="F42" s="10"/>
      <c r="G42" s="208"/>
    </row>
    <row r="43" spans="1:7" s="49" customFormat="1" ht="33" customHeight="1" thickBot="1">
      <c r="A43" s="132" t="s">
        <v>146</v>
      </c>
      <c r="B43" s="10">
        <v>17</v>
      </c>
      <c r="C43" s="135">
        <f>SUM(C39,C41)</f>
        <v>4018</v>
      </c>
      <c r="D43" s="114"/>
      <c r="E43" s="135">
        <f>SUM(E39,E41)</f>
        <v>30226</v>
      </c>
      <c r="F43" s="31"/>
      <c r="G43" s="206"/>
    </row>
    <row r="44" spans="1:7" s="49" customFormat="1" ht="15.75" thickTop="1">
      <c r="A44" s="136"/>
      <c r="B44" s="10"/>
      <c r="C44" s="113"/>
      <c r="D44" s="114"/>
      <c r="E44" s="113"/>
      <c r="F44" s="31"/>
      <c r="G44" s="206"/>
    </row>
    <row r="45" spans="1:7" ht="15">
      <c r="A45" s="209"/>
      <c r="B45" s="210"/>
      <c r="C45" s="233"/>
      <c r="D45" s="211"/>
      <c r="E45" s="212"/>
      <c r="G45" s="208"/>
    </row>
    <row r="46" spans="1:8" ht="15">
      <c r="A46" s="219"/>
      <c r="B46" s="75"/>
      <c r="C46" s="75"/>
      <c r="D46" s="75"/>
      <c r="E46" s="35"/>
      <c r="F46" s="34"/>
      <c r="G46" s="43"/>
      <c r="H46" s="41"/>
    </row>
    <row r="47" spans="1:8" ht="15">
      <c r="A47" s="214"/>
      <c r="B47" s="75"/>
      <c r="C47" s="75"/>
      <c r="D47" s="75"/>
      <c r="E47" s="35"/>
      <c r="F47" s="34"/>
      <c r="G47" s="41"/>
      <c r="H47" s="41"/>
    </row>
    <row r="48" spans="1:8" ht="15">
      <c r="A48" s="220"/>
      <c r="B48" s="75"/>
      <c r="C48" s="75"/>
      <c r="D48" s="75"/>
      <c r="E48" s="35"/>
      <c r="F48" s="34"/>
      <c r="G48" s="41"/>
      <c r="H48" s="41"/>
    </row>
    <row r="49" spans="1:8" ht="15">
      <c r="A49" s="221"/>
      <c r="B49" s="75"/>
      <c r="C49" s="75"/>
      <c r="D49" s="75"/>
      <c r="E49" s="35"/>
      <c r="F49" s="34"/>
      <c r="G49" s="41"/>
      <c r="H49" s="41"/>
    </row>
    <row r="50" spans="1:8" ht="15">
      <c r="A50" s="66"/>
      <c r="B50" s="75"/>
      <c r="C50" s="75"/>
      <c r="D50" s="75"/>
      <c r="E50" s="35"/>
      <c r="F50" s="34"/>
      <c r="G50" s="41"/>
      <c r="H50" s="41"/>
    </row>
    <row r="51" spans="1:8" ht="15">
      <c r="A51" s="88" t="s">
        <v>70</v>
      </c>
      <c r="B51" s="70"/>
      <c r="C51" s="222" t="s">
        <v>121</v>
      </c>
      <c r="D51" s="91"/>
      <c r="E51" s="70"/>
      <c r="F51" s="91"/>
      <c r="G51" s="20"/>
      <c r="H51" s="20"/>
    </row>
    <row r="52" spans="1:5" ht="15">
      <c r="A52" s="89" t="s">
        <v>41</v>
      </c>
      <c r="B52" s="70"/>
      <c r="C52" s="245" t="s">
        <v>122</v>
      </c>
      <c r="D52" s="245"/>
      <c r="E52" s="245"/>
    </row>
    <row r="53" spans="1:6" ht="15" customHeight="1">
      <c r="A53" s="240"/>
      <c r="B53" s="240"/>
      <c r="C53" s="240"/>
      <c r="D53" s="240"/>
      <c r="E53" s="240"/>
      <c r="F53" s="240"/>
    </row>
    <row r="54" ht="15">
      <c r="A54" s="36"/>
    </row>
    <row r="55" ht="15">
      <c r="A55" s="81"/>
    </row>
    <row r="56" ht="15">
      <c r="A56" s="73"/>
    </row>
    <row r="57" ht="15">
      <c r="A57" s="37"/>
    </row>
    <row r="58" ht="15">
      <c r="A58" s="25"/>
    </row>
    <row r="59" ht="15">
      <c r="A59" s="26"/>
    </row>
    <row r="60" ht="15">
      <c r="A60" s="25"/>
    </row>
    <row r="61" ht="15">
      <c r="A61" s="1"/>
    </row>
    <row r="62" ht="15">
      <c r="A62" s="1"/>
    </row>
  </sheetData>
  <sheetProtection/>
  <mergeCells count="4">
    <mergeCell ref="A53:F53"/>
    <mergeCell ref="A1:E1"/>
    <mergeCell ref="A2:E2"/>
    <mergeCell ref="C52:E52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SheetLayoutView="100" zoomScalePageLayoutView="0" workbookViewId="0" topLeftCell="A7">
      <selection activeCell="A34" sqref="A34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2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46" t="s">
        <v>93</v>
      </c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8" customHeight="1">
      <c r="A3" s="45" t="str">
        <f>CFS!A3</f>
        <v>към 30 септември 2012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48" t="s">
        <v>94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51"/>
      <c r="O5" s="213" t="s">
        <v>118</v>
      </c>
      <c r="P5" s="141"/>
      <c r="Q5" s="147" t="s">
        <v>49</v>
      </c>
    </row>
    <row r="6" spans="1:17" s="51" customFormat="1" ht="2.25" customHeight="1">
      <c r="A6" s="249"/>
      <c r="B6" s="148"/>
      <c r="C6" s="250" t="s">
        <v>37</v>
      </c>
      <c r="D6" s="150"/>
      <c r="E6" s="250" t="s">
        <v>56</v>
      </c>
      <c r="F6" s="150"/>
      <c r="G6" s="250" t="s">
        <v>17</v>
      </c>
      <c r="H6" s="150"/>
      <c r="I6" s="250" t="s">
        <v>107</v>
      </c>
      <c r="J6" s="150"/>
      <c r="K6" s="250" t="s">
        <v>101</v>
      </c>
      <c r="L6" s="150"/>
      <c r="M6" s="250" t="s">
        <v>95</v>
      </c>
      <c r="N6" s="151"/>
      <c r="O6" s="250"/>
      <c r="P6" s="149"/>
      <c r="Q6" s="151"/>
    </row>
    <row r="7" spans="1:17" s="52" customFormat="1" ht="73.5" customHeight="1">
      <c r="A7" s="249"/>
      <c r="B7" s="152" t="s">
        <v>4</v>
      </c>
      <c r="C7" s="250"/>
      <c r="D7" s="153"/>
      <c r="E7" s="250"/>
      <c r="F7" s="153"/>
      <c r="G7" s="250"/>
      <c r="H7" s="153"/>
      <c r="I7" s="250"/>
      <c r="J7" s="153"/>
      <c r="K7" s="250"/>
      <c r="L7" s="153"/>
      <c r="M7" s="250"/>
      <c r="N7" s="154"/>
      <c r="O7" s="250"/>
      <c r="P7" s="149"/>
      <c r="Q7" s="154"/>
    </row>
    <row r="8" spans="1:17" s="53" customFormat="1" ht="15">
      <c r="A8" s="155"/>
      <c r="B8" s="155"/>
      <c r="C8" s="216" t="s">
        <v>108</v>
      </c>
      <c r="D8" s="217"/>
      <c r="E8" s="216" t="s">
        <v>108</v>
      </c>
      <c r="F8" s="217"/>
      <c r="G8" s="216" t="s">
        <v>108</v>
      </c>
      <c r="H8" s="217"/>
      <c r="I8" s="216" t="s">
        <v>108</v>
      </c>
      <c r="J8" s="217"/>
      <c r="K8" s="216" t="s">
        <v>108</v>
      </c>
      <c r="L8" s="217"/>
      <c r="M8" s="216" t="s">
        <v>108</v>
      </c>
      <c r="N8" s="218"/>
      <c r="O8" s="216" t="s">
        <v>108</v>
      </c>
      <c r="P8" s="217"/>
      <c r="Q8" s="216" t="s">
        <v>108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131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-287</v>
      </c>
      <c r="J10" s="116"/>
      <c r="K10" s="159">
        <v>90650</v>
      </c>
      <c r="L10" s="116"/>
      <c r="M10" s="159">
        <f>SUM(C10:K10)</f>
        <v>89745</v>
      </c>
      <c r="N10" s="116"/>
      <c r="O10" s="159">
        <v>0</v>
      </c>
      <c r="P10" s="160"/>
      <c r="Q10" s="159">
        <f>M10+O10</f>
        <v>89745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6.5" customHeight="1">
      <c r="A12" s="182" t="s">
        <v>128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17" s="74" customFormat="1" ht="15">
      <c r="A14" s="74" t="s">
        <v>91</v>
      </c>
      <c r="B14" s="164"/>
      <c r="C14" s="160">
        <v>0</v>
      </c>
      <c r="D14" s="160"/>
      <c r="E14" s="160">
        <v>0</v>
      </c>
      <c r="F14" s="160"/>
      <c r="G14" s="160">
        <v>0</v>
      </c>
      <c r="H14" s="160"/>
      <c r="I14" s="116">
        <v>119</v>
      </c>
      <c r="J14" s="160"/>
      <c r="K14" s="116">
        <v>16587</v>
      </c>
      <c r="L14" s="160"/>
      <c r="M14" s="160">
        <f>SUM(C14:K14)</f>
        <v>16706</v>
      </c>
      <c r="N14" s="160"/>
      <c r="O14" s="160">
        <v>-5</v>
      </c>
      <c r="P14" s="160"/>
      <c r="Q14" s="160">
        <f>M14+O14</f>
        <v>16701</v>
      </c>
    </row>
    <row r="15" spans="1:17" s="74" customFormat="1" ht="5.2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65"/>
      <c r="L15" s="116"/>
      <c r="M15" s="160"/>
      <c r="N15" s="116"/>
      <c r="O15" s="116"/>
      <c r="P15" s="116"/>
      <c r="Q15" s="116"/>
    </row>
    <row r="16" spans="1:17" s="115" customFormat="1" ht="15.75" thickBot="1">
      <c r="A16" s="115" t="s">
        <v>124</v>
      </c>
      <c r="B16" s="166"/>
      <c r="C16" s="118">
        <f>C10+C14</f>
        <v>2654</v>
      </c>
      <c r="D16" s="117"/>
      <c r="E16" s="118">
        <f>E10+E14</f>
        <v>-3575</v>
      </c>
      <c r="F16" s="117"/>
      <c r="G16" s="118">
        <f>G10+G14</f>
        <v>303</v>
      </c>
      <c r="H16" s="117"/>
      <c r="I16" s="118">
        <f>I10+I14</f>
        <v>-168</v>
      </c>
      <c r="J16" s="117"/>
      <c r="K16" s="118">
        <f>K10+K14</f>
        <v>107237</v>
      </c>
      <c r="L16" s="117"/>
      <c r="M16" s="118">
        <f>M10+M14</f>
        <v>106451</v>
      </c>
      <c r="N16" s="117"/>
      <c r="O16" s="118">
        <f>O10+O14</f>
        <v>-5</v>
      </c>
      <c r="P16" s="117"/>
      <c r="Q16" s="118">
        <f>Q10+Q14</f>
        <v>106446</v>
      </c>
    </row>
    <row r="17" spans="1:17" s="167" customFormat="1" ht="5.25" customHeight="1" thickTop="1">
      <c r="A17" s="115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60"/>
      <c r="O17" s="160"/>
      <c r="P17" s="160"/>
      <c r="Q17" s="160"/>
    </row>
    <row r="18" spans="1:17" s="167" customFormat="1" ht="20.25" customHeight="1">
      <c r="A18" s="182" t="s">
        <v>134</v>
      </c>
      <c r="B18" s="1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60"/>
      <c r="O18" s="160"/>
      <c r="P18" s="160"/>
      <c r="Q18" s="160"/>
    </row>
    <row r="19" spans="1:17" s="167" customFormat="1" ht="6" customHeight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7" customFormat="1" ht="19.5" customHeight="1">
      <c r="A20" s="230" t="s">
        <v>139</v>
      </c>
      <c r="B20" s="115"/>
      <c r="C20" s="117"/>
      <c r="D20" s="117"/>
      <c r="E20" s="117"/>
      <c r="F20" s="117"/>
      <c r="G20" s="117"/>
      <c r="H20" s="117"/>
      <c r="I20" s="117"/>
      <c r="J20" s="117"/>
      <c r="K20" s="231">
        <v>-797</v>
      </c>
      <c r="L20" s="117"/>
      <c r="M20" s="197">
        <f>SUM(C20:K20)</f>
        <v>-797</v>
      </c>
      <c r="N20" s="160"/>
      <c r="O20" s="160"/>
      <c r="P20" s="160"/>
      <c r="Q20" s="197">
        <f>M20+O20</f>
        <v>-797</v>
      </c>
    </row>
    <row r="21" spans="1:17" s="167" customFormat="1" ht="6" customHeight="1">
      <c r="A21" s="115"/>
      <c r="B21" s="11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97"/>
      <c r="N21" s="160"/>
      <c r="O21" s="160"/>
      <c r="P21" s="160"/>
      <c r="Q21" s="197"/>
    </row>
    <row r="22" spans="1:17" s="163" customFormat="1" ht="18.75" customHeight="1">
      <c r="A22" s="74" t="s">
        <v>136</v>
      </c>
      <c r="B22" s="162"/>
      <c r="C22" s="116">
        <v>0</v>
      </c>
      <c r="D22" s="116"/>
      <c r="E22" s="116">
        <v>0</v>
      </c>
      <c r="F22" s="116"/>
      <c r="G22" s="116">
        <v>0</v>
      </c>
      <c r="H22" s="116"/>
      <c r="I22" s="116">
        <v>0</v>
      </c>
      <c r="J22" s="116"/>
      <c r="K22" s="116">
        <f>'IS'!D28</f>
        <v>5915</v>
      </c>
      <c r="L22" s="116"/>
      <c r="M22" s="197">
        <f>SUM(C22:K22)</f>
        <v>5915</v>
      </c>
      <c r="N22" s="197"/>
      <c r="O22" s="197">
        <v>0</v>
      </c>
      <c r="P22" s="197"/>
      <c r="Q22" s="197">
        <f>M22+O22</f>
        <v>5915</v>
      </c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5"/>
      <c r="L23" s="116"/>
      <c r="M23" s="197">
        <f>SUM(C23:K23)</f>
        <v>0</v>
      </c>
      <c r="N23" s="116"/>
      <c r="O23" s="116"/>
      <c r="P23" s="116"/>
      <c r="Q23" s="197">
        <f>M23+O23</f>
        <v>0</v>
      </c>
    </row>
    <row r="24" spans="1:17" s="74" customFormat="1" ht="16.5" customHeight="1">
      <c r="A24" s="161" t="s">
        <v>137</v>
      </c>
      <c r="B24" s="161"/>
      <c r="C24" s="116"/>
      <c r="D24" s="116"/>
      <c r="E24" s="116"/>
      <c r="F24" s="116"/>
      <c r="G24" s="116">
        <v>0</v>
      </c>
      <c r="H24" s="116"/>
      <c r="I24" s="116">
        <v>-75</v>
      </c>
      <c r="J24" s="116"/>
      <c r="K24" s="165">
        <v>0</v>
      </c>
      <c r="L24" s="116"/>
      <c r="M24" s="197">
        <f>SUM(C24:K24)</f>
        <v>-75</v>
      </c>
      <c r="N24" s="116"/>
      <c r="O24" s="116">
        <v>0</v>
      </c>
      <c r="P24" s="116"/>
      <c r="Q24" s="197">
        <f>M24+O24</f>
        <v>-75</v>
      </c>
    </row>
    <row r="25" spans="1:17" s="74" customFormat="1" ht="5.25" customHeight="1">
      <c r="A25" s="161"/>
      <c r="B25" s="161"/>
      <c r="C25" s="116"/>
      <c r="D25" s="116"/>
      <c r="E25" s="116"/>
      <c r="F25" s="116"/>
      <c r="G25" s="116"/>
      <c r="H25" s="116"/>
      <c r="I25" s="116"/>
      <c r="J25" s="116"/>
      <c r="K25" s="165"/>
      <c r="L25" s="116"/>
      <c r="M25" s="160"/>
      <c r="N25" s="116"/>
      <c r="O25" s="116"/>
      <c r="P25" s="116"/>
      <c r="Q25" s="116"/>
    </row>
    <row r="26" spans="1:18" s="115" customFormat="1" ht="15.75" thickBot="1">
      <c r="A26" s="115" t="s">
        <v>147</v>
      </c>
      <c r="B26" s="166">
        <v>18</v>
      </c>
      <c r="C26" s="118">
        <f>SUM(C16:C23)</f>
        <v>2654</v>
      </c>
      <c r="D26" s="117"/>
      <c r="E26" s="118">
        <f>SUM(E16:E23)</f>
        <v>-3575</v>
      </c>
      <c r="F26" s="117"/>
      <c r="G26" s="118">
        <f>SUM(G16:G23)</f>
        <v>303</v>
      </c>
      <c r="H26" s="117"/>
      <c r="I26" s="118">
        <f>SUM(I16:I24)</f>
        <v>-243</v>
      </c>
      <c r="J26" s="118">
        <f aca="true" t="shared" si="0" ref="J26:Q26">SUM(J16:J24)</f>
        <v>0</v>
      </c>
      <c r="K26" s="118">
        <f t="shared" si="0"/>
        <v>112355</v>
      </c>
      <c r="L26" s="118">
        <f t="shared" si="0"/>
        <v>0</v>
      </c>
      <c r="M26" s="118">
        <f t="shared" si="0"/>
        <v>111494</v>
      </c>
      <c r="N26" s="118">
        <f t="shared" si="0"/>
        <v>0</v>
      </c>
      <c r="O26" s="118">
        <f t="shared" si="0"/>
        <v>-5</v>
      </c>
      <c r="P26" s="118">
        <f t="shared" si="0"/>
        <v>0</v>
      </c>
      <c r="Q26" s="118">
        <f t="shared" si="0"/>
        <v>111489</v>
      </c>
      <c r="R26" s="168"/>
    </row>
    <row r="27" spans="1:17" s="50" customFormat="1" ht="15" thickTop="1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84"/>
    </row>
    <row r="28" spans="1:17" s="50" customFormat="1" ht="14.25">
      <c r="A28" s="169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99"/>
    </row>
    <row r="29" spans="1:16" s="50" customFormat="1" ht="14.25">
      <c r="A29" s="169"/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8" s="9" customFormat="1" ht="15">
      <c r="A30" s="219"/>
      <c r="B30" s="75"/>
      <c r="C30" s="75"/>
      <c r="D30" s="75"/>
      <c r="E30" s="35"/>
      <c r="F30" s="34"/>
      <c r="G30" s="43"/>
      <c r="H30" s="41"/>
    </row>
    <row r="31" spans="1:8" s="9" customFormat="1" ht="15">
      <c r="A31" s="214"/>
      <c r="B31" s="75"/>
      <c r="C31" s="75"/>
      <c r="D31" s="75"/>
      <c r="E31" s="35"/>
      <c r="F31" s="34"/>
      <c r="G31" s="41"/>
      <c r="H31" s="41"/>
    </row>
    <row r="32" spans="1:8" s="9" customFormat="1" ht="15">
      <c r="A32" s="220"/>
      <c r="B32" s="75"/>
      <c r="C32" s="75"/>
      <c r="D32" s="75"/>
      <c r="E32" s="35"/>
      <c r="F32" s="34"/>
      <c r="G32" s="41"/>
      <c r="H32" s="41"/>
    </row>
    <row r="33" spans="1:8" s="9" customFormat="1" ht="15">
      <c r="A33" s="221"/>
      <c r="B33" s="75"/>
      <c r="C33" s="75"/>
      <c r="D33" s="75"/>
      <c r="E33" s="35"/>
      <c r="F33" s="34"/>
      <c r="G33" s="41"/>
      <c r="H33" s="41"/>
    </row>
    <row r="34" spans="1:8" s="9" customFormat="1" ht="15">
      <c r="A34" s="66"/>
      <c r="B34" s="75"/>
      <c r="C34" s="75"/>
      <c r="D34" s="75"/>
      <c r="E34" s="35"/>
      <c r="F34" s="34"/>
      <c r="G34" s="41"/>
      <c r="H34" s="41"/>
    </row>
    <row r="35" spans="1:9" s="9" customFormat="1" ht="15">
      <c r="A35" s="222" t="s">
        <v>70</v>
      </c>
      <c r="B35" s="70"/>
      <c r="F35" s="91"/>
      <c r="G35" s="88" t="s">
        <v>121</v>
      </c>
      <c r="H35" s="91"/>
      <c r="I35" s="70"/>
    </row>
    <row r="36" spans="1:9" s="9" customFormat="1" ht="15">
      <c r="A36" s="89" t="s">
        <v>41</v>
      </c>
      <c r="B36" s="70"/>
      <c r="F36" s="10"/>
      <c r="G36" s="245" t="s">
        <v>122</v>
      </c>
      <c r="H36" s="245"/>
      <c r="I36" s="245"/>
    </row>
    <row r="37" spans="1:10" ht="15.75">
      <c r="A37" s="175"/>
      <c r="B37" s="176"/>
      <c r="C37" s="173"/>
      <c r="D37" s="173"/>
      <c r="E37" s="173"/>
      <c r="F37" s="173"/>
      <c r="G37" s="173"/>
      <c r="H37" s="173"/>
      <c r="I37" s="173"/>
      <c r="J37" s="174"/>
    </row>
    <row r="38" spans="1:2" ht="15">
      <c r="A38" s="177"/>
      <c r="B38" s="178"/>
    </row>
    <row r="39" spans="1:2" ht="15">
      <c r="A39" s="178"/>
      <c r="B39" s="179"/>
    </row>
    <row r="40" ht="15">
      <c r="A40" s="179"/>
    </row>
    <row r="48" ht="15">
      <c r="B48" s="68"/>
    </row>
    <row r="49" ht="15">
      <c r="A49" s="68"/>
    </row>
  </sheetData>
  <sheetProtection/>
  <mergeCells count="11">
    <mergeCell ref="G36:I36"/>
    <mergeCell ref="M6:M7"/>
    <mergeCell ref="O6:O7"/>
    <mergeCell ref="A2:M2"/>
    <mergeCell ref="C5:M5"/>
    <mergeCell ref="A6:A7"/>
    <mergeCell ref="C6:C7"/>
    <mergeCell ref="E6:E7"/>
    <mergeCell ref="G6:G7"/>
    <mergeCell ref="I6:I7"/>
    <mergeCell ref="K6:K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2012-11-21T12:24:44Z</cp:lastPrinted>
  <dcterms:created xsi:type="dcterms:W3CDTF">2003-02-07T14:36:34Z</dcterms:created>
  <dcterms:modified xsi:type="dcterms:W3CDTF">2012-11-21T12:24:49Z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