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45" yWindow="65521" windowWidth="10275" windowHeight="8250" activeTab="4"/>
  </bookViews>
  <sheets>
    <sheet name="Cover " sheetId="1" r:id="rId1"/>
    <sheet name="IS" sheetId="2" r:id="rId2"/>
    <sheet name="BS" sheetId="3" r:id="rId3"/>
    <sheet name="CFS" sheetId="4" r:id="rId4"/>
    <sheet name="EQS" sheetId="5" r:id="rId5"/>
  </sheets>
  <externalReferences>
    <externalReference r:id="rId8"/>
  </externalReferences>
  <definedNames>
    <definedName name="AS2DocOpenMode" hidden="1">"AS2DocumentEdit"</definedName>
    <definedName name="_xlnm.Print_Area" localSheetId="2">'BS'!$A$1:$H$70</definedName>
    <definedName name="_xlnm.Print_Area" localSheetId="3">'CFS'!$A$1:$G$54</definedName>
    <definedName name="_xlnm.Print_Area" localSheetId="4">'EQS'!$A$1:$S$35</definedName>
    <definedName name="_xlnm.Print_Area" localSheetId="1">'IS'!$A$1:$H$40</definedName>
    <definedName name="_xlnm.Print_Titles" localSheetId="2">'BS'!$1:$3</definedName>
    <definedName name="_xlnm.Print_Titles" localSheetId="1">'IS'!$1:$2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'CFS'!$H:$IV</definedName>
    <definedName name="Z_0C92A18C_82C1_43C8_B8D2_6F7E21DEB0D9_.wvu.Cols" localSheetId="4" hidden="1">'EQS'!#REF!</definedName>
    <definedName name="Z_0C92A18C_82C1_43C8_B8D2_6F7E21DEB0D9_.wvu.Rows" localSheetId="3" hidden="1">'CFS'!$61:$65536</definedName>
    <definedName name="Z_2BD2C2C3_AF9C_11D6_9CEF_00D009775214_.wvu.Cols" localSheetId="3" hidden="1">'CFS'!$H:$IV</definedName>
    <definedName name="Z_2BD2C2C3_AF9C_11D6_9CEF_00D009775214_.wvu.Cols" localSheetId="4" hidden="1">'EQS'!#REF!</definedName>
    <definedName name="Z_2BD2C2C3_AF9C_11D6_9CEF_00D009775214_.wvu.PrintArea" localSheetId="3" hidden="1">'CFS'!$A$1:$G$36</definedName>
    <definedName name="Z_2BD2C2C3_AF9C_11D6_9CEF_00D009775214_.wvu.Rows" localSheetId="3" hidden="1">'CFS'!$59:$65536</definedName>
    <definedName name="Z_3DF3D3DF_0C20_498D_AC7F_CE0D39724717_.wvu.Cols" localSheetId="3" hidden="1">'CFS'!$H:$IV</definedName>
    <definedName name="Z_3DF3D3DF_0C20_498D_AC7F_CE0D39724717_.wvu.Cols" localSheetId="4" hidden="1">'EQS'!#REF!</definedName>
    <definedName name="Z_3DF3D3DF_0C20_498D_AC7F_CE0D39724717_.wvu.Rows" localSheetId="3" hidden="1">'CFS'!$61:$65536,'CFS'!#REF!</definedName>
    <definedName name="Z_92AC9888_5B7E_11D6_9CEE_00D009757B57_.wvu.Cols" localSheetId="3" hidden="1">'CFS'!$I:$L</definedName>
    <definedName name="Z_9656BBF7_C4A3_41EC_B0C6_A21B380E3C2F_.wvu.Cols" localSheetId="3" hidden="1">'CFS'!$I:$L</definedName>
    <definedName name="Z_9656BBF7_C4A3_41EC_B0C6_A21B380E3C2F_.wvu.Cols" localSheetId="4" hidden="1">'EQS'!#REF!</definedName>
    <definedName name="Z_9656BBF7_C4A3_41EC_B0C6_A21B380E3C2F_.wvu.PrintArea" localSheetId="4" hidden="1">'EQS'!$A$1:$K$22</definedName>
    <definedName name="Z_9656BBF7_C4A3_41EC_B0C6_A21B380E3C2F_.wvu.Rows" localSheetId="3" hidden="1">'CFS'!$61:$65536,'CFS'!#REF!</definedName>
  </definedNames>
  <calcPr fullCalcOnLoad="1"/>
</workbook>
</file>

<file path=xl/sharedStrings.xml><?xml version="1.0" encoding="utf-8"?>
<sst xmlns="http://schemas.openxmlformats.org/spreadsheetml/2006/main" count="188" uniqueCount="147">
  <si>
    <t>Адрес на управление:</t>
  </si>
  <si>
    <t>Обслужващи банки:</t>
  </si>
  <si>
    <t>Разходи за външни услуги</t>
  </si>
  <si>
    <t>Разходи за амортизации</t>
  </si>
  <si>
    <t>Приложения</t>
  </si>
  <si>
    <t>Постъпления от клиенти</t>
  </si>
  <si>
    <t>Плащания на доставчици</t>
  </si>
  <si>
    <t>Платени данъци върху печалбата</t>
  </si>
  <si>
    <t>Материални запаси</t>
  </si>
  <si>
    <t>Разходи за персонала</t>
  </si>
  <si>
    <t>Нетекущи активи</t>
  </si>
  <si>
    <t>Текущи активи</t>
  </si>
  <si>
    <t>Парични потоци от оперативна дейност</t>
  </si>
  <si>
    <t>Парични потоци от инвестиционна дейност</t>
  </si>
  <si>
    <t>Парични потоци от финансова дейност</t>
  </si>
  <si>
    <t>Плащания по финансов лизинг</t>
  </si>
  <si>
    <t>СОБСТВЕН КАПИТАЛ И ПАСИВИ</t>
  </si>
  <si>
    <t>Законови резерви</t>
  </si>
  <si>
    <t>Вземания от свързани лица</t>
  </si>
  <si>
    <t>Задължения към свързани лица</t>
  </si>
  <si>
    <t>Търговски задължения</t>
  </si>
  <si>
    <t>Съвет на директорите:</t>
  </si>
  <si>
    <t>Тошо Иванов Димов</t>
  </si>
  <si>
    <t>Мохамед Хасан Мохамад Карабибар</t>
  </si>
  <si>
    <t>Виктория Илиева Ценова</t>
  </si>
  <si>
    <t>Димитър Стефанов Димитров</t>
  </si>
  <si>
    <t>Източна индустриална зона</t>
  </si>
  <si>
    <t>Юристи:</t>
  </si>
  <si>
    <t>Димчо Стайков Георгиев</t>
  </si>
  <si>
    <t>Одитори:</t>
  </si>
  <si>
    <t>Постъпления от продажба на имоти, машини и оборудване</t>
  </si>
  <si>
    <t>Покупки на имоти, машини и оборудване</t>
  </si>
  <si>
    <t>Нематериални активи</t>
  </si>
  <si>
    <t>Други вземания</t>
  </si>
  <si>
    <t>Текущи задължения</t>
  </si>
  <si>
    <t>Други текущи задължения</t>
  </si>
  <si>
    <t>Инвестиции на разположение и за продажба</t>
  </si>
  <si>
    <t>Основен акционерен капитал</t>
  </si>
  <si>
    <t>Елена Симеонова Шопова</t>
  </si>
  <si>
    <t>Платени данъци (без данъци върху печалбата)</t>
  </si>
  <si>
    <t>АФА ООД</t>
  </si>
  <si>
    <t>(Димитър Димитров)</t>
  </si>
  <si>
    <t>Нетни парични потоци използвани в инвестиционната дейност</t>
  </si>
  <si>
    <t>Парични средства и парични еквиваленти на 1 януари</t>
  </si>
  <si>
    <t>Платени лихви и такси по заеми с инвестиционно предназначение</t>
  </si>
  <si>
    <t>Получени дългосрочни банкови заеми с инвестиционно предназначение</t>
  </si>
  <si>
    <t>Получени лихви</t>
  </si>
  <si>
    <t>Плащания на персонала и за социалното осигуряване</t>
  </si>
  <si>
    <t>Възстановени данъци (без данъци върху печалбата)</t>
  </si>
  <si>
    <t>Общо собствен капитал</t>
  </si>
  <si>
    <t>Платени лихви и такси по заеми за оборотни средства</t>
  </si>
  <si>
    <t>Парични средства и парични еквиваленти</t>
  </si>
  <si>
    <t>Нетекущи задължения</t>
  </si>
  <si>
    <t>Краткосрочна част на дългосрочни банкови заеми</t>
  </si>
  <si>
    <t>Получени краткосрочни банкови заеми</t>
  </si>
  <si>
    <t>Платени краткосрочни банкови заеми</t>
  </si>
  <si>
    <t>Обратно изкупени собствени акции</t>
  </si>
  <si>
    <t>Задължения към доставчици</t>
  </si>
  <si>
    <t>Задължения за данъци</t>
  </si>
  <si>
    <t>Платени дългосрочни банкови заеми с инвестиционно предназначение</t>
  </si>
  <si>
    <t>Получени краткосрочни заеми от свързани лица</t>
  </si>
  <si>
    <t>Изплатени дивиденти</t>
  </si>
  <si>
    <t>Председател:</t>
  </si>
  <si>
    <t>Членове:</t>
  </si>
  <si>
    <t>АКТИВИ</t>
  </si>
  <si>
    <t>Приходи</t>
  </si>
  <si>
    <t>Други разходи за дейността</t>
  </si>
  <si>
    <t>Задължения към персонала и за социално осигуряване</t>
  </si>
  <si>
    <t>Зам.председател:</t>
  </si>
  <si>
    <t>Джамал Ахмад Хамуд</t>
  </si>
  <si>
    <t>Гл. изпълнителен директор:</t>
  </si>
  <si>
    <t>Задължения към персонала при пенсиониране</t>
  </si>
  <si>
    <t>Петя Василева Николова</t>
  </si>
  <si>
    <t xml:space="preserve">УниКредит Булбанк  АД </t>
  </si>
  <si>
    <t>Дългосрочни провизии</t>
  </si>
  <si>
    <t>Платени краткосрочни заеми на свързани лица</t>
  </si>
  <si>
    <t>Васил Живков Грънчаров</t>
  </si>
  <si>
    <t>Елена Гошева Георгиева</t>
  </si>
  <si>
    <t>Имоти, машини и оборудване</t>
  </si>
  <si>
    <t>гр. Димитровград</t>
  </si>
  <si>
    <t>Ц К Б АД</t>
  </si>
  <si>
    <t>ОББ АД</t>
  </si>
  <si>
    <t>ГРУПА НЕОХИМ</t>
  </si>
  <si>
    <t>Инвестиционни имоти</t>
  </si>
  <si>
    <t>Изпълнителен директор:</t>
  </si>
  <si>
    <t>Финансови приходи</t>
  </si>
  <si>
    <t>Финансови разходи</t>
  </si>
  <si>
    <t>Резерви</t>
  </si>
  <si>
    <t>Финансови (разходи)/приходи, нетно</t>
  </si>
  <si>
    <t>Общ всеобхватен доход за годината</t>
  </si>
  <si>
    <t>Активи по отсрочени данъци</t>
  </si>
  <si>
    <t>ОБЩО СОБСТВЕН КАПИТАЛ</t>
  </si>
  <si>
    <t>КОНСОЛИДИРАН ОТЧЕТ ЗА ПРОМЕНИТЕ В СОБСТВЕНИЯ КАПИТАЛ</t>
  </si>
  <si>
    <t>Отнасящ се към притежателите на собствения капитал на дружеството-майка</t>
  </si>
  <si>
    <t xml:space="preserve">Общо </t>
  </si>
  <si>
    <t>Други доходи/(загуби) от дейността, нетно</t>
  </si>
  <si>
    <t>Промени в запасите от готова продукция и незавършено производство</t>
  </si>
  <si>
    <t xml:space="preserve">КОНСОЛИДИРАН ОТЧЕТ ЗА ВСЕОБХВАТНИЯ ДОХОД </t>
  </si>
  <si>
    <t>КОНСОЛИДИРАН ОТЧЕТ ЗА ФИНАНСОВОТО СЪСТОЯНИЕ</t>
  </si>
  <si>
    <t>Дългосрочни вземания</t>
  </si>
  <si>
    <t>Натрупана печалба</t>
  </si>
  <si>
    <t>Капитал, полагащ се на собствениците на дружеството-майка</t>
  </si>
  <si>
    <t>Дългосрочни банкови заеми</t>
  </si>
  <si>
    <t>Дългосрочни финансирания</t>
  </si>
  <si>
    <t>Краткосрочни банкови заеми</t>
  </si>
  <si>
    <t>КОНСОЛИДИРАН ОТЧЕТ ЗА ПАРИЧНИТЕ ПОТОЦИ</t>
  </si>
  <si>
    <t>Преизчисление на чуждестранни операции и дейности</t>
  </si>
  <si>
    <t>BGN'000</t>
  </si>
  <si>
    <t>ОБЩО АКТИВИ</t>
  </si>
  <si>
    <t>ОБЩО ПАСИВИ</t>
  </si>
  <si>
    <t>ОБЩО ПАСИВИ И СОБСТВЕН КАПИТАЛ</t>
  </si>
  <si>
    <t>СОБСТВЕН КАПИТАЛ</t>
  </si>
  <si>
    <t>Други компоненти на собствения капитал</t>
  </si>
  <si>
    <t>Разходи за суровини и материали</t>
  </si>
  <si>
    <t>Търговски вземания и предоставени аванси</t>
  </si>
  <si>
    <t xml:space="preserve">ул."Химкомбинатска" </t>
  </si>
  <si>
    <t>Възстановени данъци върху печалбата</t>
  </si>
  <si>
    <t>Катя Господинова Петрова</t>
  </si>
  <si>
    <t>Неконтролиращо участие</t>
  </si>
  <si>
    <t>Гл.счетоводител:</t>
  </si>
  <si>
    <t>Златка Петкова Илиева</t>
  </si>
  <si>
    <t>Гл.счетоводител(съставител):</t>
  </si>
  <si>
    <t>(Златка Илиева)</t>
  </si>
  <si>
    <t>Пасиви по отсрочени данъци</t>
  </si>
  <si>
    <t>Други постъпления от финансова дейност</t>
  </si>
  <si>
    <t>Промени в собствения капитал за 2012 година</t>
  </si>
  <si>
    <t>Салдо на 31 декември 2012 година</t>
  </si>
  <si>
    <t>Разпределение на печалбата за дивиденти</t>
  </si>
  <si>
    <t>(Икономия)/разход за данък върху печалбата</t>
  </si>
  <si>
    <t>Други постъпления/(плащания), нетно</t>
  </si>
  <si>
    <t>Нетни парични потоци от/(използвани в) оперативната дейност</t>
  </si>
  <si>
    <t>Нетни парични потоци от финансова дейност</t>
  </si>
  <si>
    <t xml:space="preserve">Нетно увеличение/(намаление) на паричните средства и паричните еквиваленти </t>
  </si>
  <si>
    <t>към 31 март 2013 година</t>
  </si>
  <si>
    <t>31.03.2012</t>
  </si>
  <si>
    <t>31.03.2013</t>
  </si>
  <si>
    <t>10,11,12</t>
  </si>
  <si>
    <t>31.12.2012</t>
  </si>
  <si>
    <t>Салдо към 1 януари 2012 година</t>
  </si>
  <si>
    <t>Промени в собствения капитал за 2013 година</t>
  </si>
  <si>
    <t>Салдо на 31 март 2013 година</t>
  </si>
  <si>
    <t>Печалба от оперативна  дейност</t>
  </si>
  <si>
    <t>Печалба преди данък върху печалбата</t>
  </si>
  <si>
    <t>Печалба за периода</t>
  </si>
  <si>
    <t>Общ всеобхватен доход за периода</t>
  </si>
  <si>
    <t xml:space="preserve">Зърнени храни България АД  </t>
  </si>
  <si>
    <t>Парични средства и парични еквиваленти на 31 март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</si>
</sst>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0_);\(0.00\)"/>
    <numFmt numFmtId="168" formatCode="_([$€]* #,##0.00_);_([$€]* \(#,##0.00\);_([$€]* &quot;-&quot;??_);_(@_)"/>
    <numFmt numFmtId="169" formatCode="_(* #,##0.00_);_(* \(#,##0.00\);_(* &quot;-&quot;_);_(@_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10"/>
      <name val="OpalB"/>
      <family val="2"/>
    </font>
    <font>
      <sz val="10"/>
      <name val="Heba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i/>
      <sz val="11"/>
      <name val="Times New Roman Cyr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i/>
      <sz val="10"/>
      <name val="Times New Roman Cyr"/>
      <family val="1"/>
    </font>
    <font>
      <b/>
      <i/>
      <sz val="10"/>
      <color indexed="8"/>
      <name val="Times New Roman"/>
      <family val="1"/>
    </font>
    <font>
      <b/>
      <i/>
      <sz val="10"/>
      <name val="Times New Roman Cyr"/>
      <family val="1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10.5"/>
      <name val="Times New Roman"/>
      <family val="1"/>
    </font>
    <font>
      <b/>
      <i/>
      <sz val="12"/>
      <name val="Times New Roman"/>
      <family val="1"/>
    </font>
    <font>
      <b/>
      <sz val="9"/>
      <name val="Times New Roman CYR"/>
      <family val="1"/>
    </font>
    <font>
      <b/>
      <i/>
      <sz val="11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6" fillId="0" borderId="0" xfId="59" applyFont="1" applyBorder="1" applyAlignment="1">
      <alignment vertical="center"/>
      <protection/>
    </xf>
    <xf numFmtId="0" fontId="8" fillId="0" borderId="10" xfId="59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49" fontId="9" fillId="0" borderId="0" xfId="62" applyNumberFormat="1" applyFont="1" applyFill="1" applyBorder="1" applyAlignment="1">
      <alignment horizontal="right" vertical="center"/>
      <protection/>
    </xf>
    <xf numFmtId="0" fontId="7" fillId="0" borderId="0" xfId="65" applyFont="1" applyFill="1" applyBorder="1" applyAlignment="1" quotePrefix="1">
      <alignment horizontal="center" vertical="center"/>
      <protection/>
    </xf>
    <xf numFmtId="0" fontId="7" fillId="0" borderId="0" xfId="61" applyFont="1" applyFill="1">
      <alignment/>
      <protection/>
    </xf>
    <xf numFmtId="0" fontId="7" fillId="0" borderId="0" xfId="61" applyFont="1" applyFill="1" applyBorder="1" applyAlignment="1">
      <alignment horizontal="center"/>
      <protection/>
    </xf>
    <xf numFmtId="164" fontId="7" fillId="0" borderId="0" xfId="61" applyNumberFormat="1" applyFont="1" applyFill="1" applyBorder="1">
      <alignment/>
      <protection/>
    </xf>
    <xf numFmtId="164" fontId="7" fillId="0" borderId="0" xfId="61" applyNumberFormat="1" applyFont="1" applyFill="1">
      <alignment/>
      <protection/>
    </xf>
    <xf numFmtId="164" fontId="7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0" xfId="61" applyFont="1" applyFill="1">
      <alignment/>
      <protection/>
    </xf>
    <xf numFmtId="164" fontId="7" fillId="0" borderId="0" xfId="61" applyNumberFormat="1" applyFont="1" applyFill="1" applyBorder="1" applyAlignment="1">
      <alignment horizontal="center"/>
      <protection/>
    </xf>
    <xf numFmtId="0" fontId="7" fillId="0" borderId="0" xfId="61" applyFont="1" applyFill="1" applyAlignment="1">
      <alignment horizontal="center"/>
      <protection/>
    </xf>
    <xf numFmtId="164" fontId="7" fillId="0" borderId="0" xfId="61" applyNumberFormat="1" applyFont="1" applyFill="1" applyAlignment="1">
      <alignment horizontal="right"/>
      <protection/>
    </xf>
    <xf numFmtId="0" fontId="11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59" applyFont="1" applyBorder="1" applyAlignment="1">
      <alignment horizontal="right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4" fillId="0" borderId="0" xfId="0" applyFont="1" applyFill="1" applyBorder="1" applyAlignment="1">
      <alignment horizontal="left" vertical="center"/>
    </xf>
    <xf numFmtId="0" fontId="8" fillId="0" borderId="0" xfId="65" applyFont="1" applyFill="1" applyBorder="1" applyAlignment="1">
      <alignment vertical="center"/>
      <protection/>
    </xf>
    <xf numFmtId="0" fontId="15" fillId="0" borderId="0" xfId="65" applyFont="1" applyFill="1" applyBorder="1" applyAlignment="1">
      <alignment horizontal="right" vertical="center"/>
      <protection/>
    </xf>
    <xf numFmtId="164" fontId="8" fillId="0" borderId="0" xfId="61" applyNumberFormat="1" applyFont="1" applyFill="1" applyBorder="1">
      <alignment/>
      <protection/>
    </xf>
    <xf numFmtId="164" fontId="8" fillId="0" borderId="0" xfId="61" applyNumberFormat="1" applyFont="1" applyFill="1" applyBorder="1" applyAlignment="1">
      <alignment horizontal="center"/>
      <protection/>
    </xf>
    <xf numFmtId="0" fontId="5" fillId="0" borderId="0" xfId="61" applyFont="1" applyFill="1">
      <alignment/>
      <protection/>
    </xf>
    <xf numFmtId="16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10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8" fillId="0" borderId="0" xfId="59" applyFont="1" applyFill="1" applyBorder="1" applyAlignment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62" applyNumberFormat="1" applyFont="1" applyFill="1" applyBorder="1" applyAlignment="1" applyProtection="1">
      <alignment vertical="center"/>
      <protection/>
    </xf>
    <xf numFmtId="0" fontId="7" fillId="0" borderId="0" xfId="62" applyNumberFormat="1" applyFont="1" applyFill="1" applyBorder="1" applyAlignment="1" applyProtection="1">
      <alignment vertical="top"/>
      <protection/>
    </xf>
    <xf numFmtId="0" fontId="7" fillId="0" borderId="0" xfId="62" applyNumberFormat="1" applyFont="1" applyFill="1" applyBorder="1" applyAlignment="1" applyProtection="1">
      <alignment vertical="top"/>
      <protection locked="0"/>
    </xf>
    <xf numFmtId="0" fontId="6" fillId="0" borderId="0" xfId="62" applyNumberFormat="1" applyFont="1" applyFill="1" applyBorder="1" applyAlignment="1" applyProtection="1">
      <alignment vertical="top"/>
      <protection locked="0"/>
    </xf>
    <xf numFmtId="164" fontId="8" fillId="0" borderId="11" xfId="0" applyNumberFormat="1" applyFont="1" applyFill="1" applyBorder="1" applyAlignment="1">
      <alignment horizontal="right"/>
    </xf>
    <xf numFmtId="0" fontId="19" fillId="0" borderId="10" xfId="59" applyFont="1" applyBorder="1" applyAlignment="1">
      <alignment vertical="center"/>
      <protection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9" applyFont="1" applyAlignment="1">
      <alignment vertical="center"/>
      <protection/>
    </xf>
    <xf numFmtId="0" fontId="16" fillId="0" borderId="0" xfId="0" applyFont="1" applyFill="1" applyAlignment="1">
      <alignment/>
    </xf>
    <xf numFmtId="0" fontId="11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7" fillId="0" borderId="0" xfId="62" applyFont="1" applyFill="1" applyAlignment="1">
      <alignment horizontal="left"/>
      <protection/>
    </xf>
    <xf numFmtId="164" fontId="11" fillId="0" borderId="0" xfId="0" applyNumberFormat="1" applyFont="1" applyFill="1" applyBorder="1" applyAlignment="1">
      <alignment horizontal="right"/>
    </xf>
    <xf numFmtId="0" fontId="22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/>
    </xf>
    <xf numFmtId="0" fontId="17" fillId="0" borderId="0" xfId="59" applyFont="1" applyBorder="1" applyAlignment="1" quotePrefix="1">
      <alignment horizontal="right"/>
      <protection/>
    </xf>
    <xf numFmtId="0" fontId="7" fillId="0" borderId="0" xfId="62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6" fillId="0" borderId="0" xfId="0" applyFont="1" applyBorder="1" applyAlignment="1">
      <alignment/>
    </xf>
    <xf numFmtId="0" fontId="19" fillId="0" borderId="10" xfId="0" applyFont="1" applyBorder="1" applyAlignment="1">
      <alignment/>
    </xf>
    <xf numFmtId="164" fontId="4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right" wrapText="1"/>
    </xf>
    <xf numFmtId="0" fontId="10" fillId="0" borderId="0" xfId="59" applyFont="1" applyBorder="1" applyAlignment="1">
      <alignment/>
      <protection/>
    </xf>
    <xf numFmtId="0" fontId="10" fillId="0" borderId="0" xfId="59" applyFont="1" applyBorder="1" applyAlignment="1">
      <alignment horizontal="right"/>
      <protection/>
    </xf>
    <xf numFmtId="0" fontId="2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left"/>
    </xf>
    <xf numFmtId="166" fontId="12" fillId="0" borderId="0" xfId="42" applyNumberFormat="1" applyFont="1" applyFill="1" applyBorder="1" applyAlignment="1">
      <alignment/>
    </xf>
    <xf numFmtId="0" fontId="7" fillId="0" borderId="0" xfId="59" applyFont="1" applyFill="1" applyAlignment="1">
      <alignment/>
      <protection/>
    </xf>
    <xf numFmtId="164" fontId="11" fillId="0" borderId="11" xfId="64" applyNumberFormat="1" applyFont="1" applyFill="1" applyBorder="1" applyAlignment="1">
      <alignment horizontal="right"/>
      <protection/>
    </xf>
    <xf numFmtId="164" fontId="11" fillId="0" borderId="0" xfId="64" applyNumberFormat="1" applyFont="1" applyFill="1" applyBorder="1" applyAlignment="1">
      <alignment horizontal="right"/>
      <protection/>
    </xf>
    <xf numFmtId="0" fontId="12" fillId="0" borderId="0" xfId="0" applyFont="1" applyBorder="1" applyAlignment="1">
      <alignment horizontal="left"/>
    </xf>
    <xf numFmtId="164" fontId="11" fillId="0" borderId="13" xfId="64" applyNumberFormat="1" applyFont="1" applyFill="1" applyBorder="1" applyAlignment="1">
      <alignment horizontal="right"/>
      <protection/>
    </xf>
    <xf numFmtId="164" fontId="11" fillId="0" borderId="11" xfId="64" applyNumberFormat="1" applyFont="1" applyFill="1" applyBorder="1" applyAlignment="1">
      <alignment/>
      <protection/>
    </xf>
    <xf numFmtId="164" fontId="11" fillId="0" borderId="0" xfId="64" applyNumberFormat="1" applyFont="1" applyFill="1" applyBorder="1" applyAlignment="1">
      <alignment/>
      <protection/>
    </xf>
    <xf numFmtId="164" fontId="12" fillId="0" borderId="0" xfId="64" applyNumberFormat="1" applyFont="1" applyFill="1" applyBorder="1" applyAlignment="1">
      <alignment/>
      <protection/>
    </xf>
    <xf numFmtId="0" fontId="7" fillId="0" borderId="0" xfId="59" applyFont="1" applyFill="1" applyAlignment="1">
      <alignment horizontal="left"/>
      <protection/>
    </xf>
    <xf numFmtId="166" fontId="12" fillId="0" borderId="0" xfId="0" applyNumberFormat="1" applyFont="1" applyFill="1" applyBorder="1" applyAlignment="1">
      <alignment/>
    </xf>
    <xf numFmtId="164" fontId="11" fillId="0" borderId="13" xfId="64" applyNumberFormat="1" applyFont="1" applyFill="1" applyBorder="1" applyAlignment="1">
      <alignment/>
      <protection/>
    </xf>
    <xf numFmtId="0" fontId="22" fillId="0" borderId="0" xfId="0" applyFont="1" applyBorder="1" applyAlignment="1">
      <alignment/>
    </xf>
    <xf numFmtId="0" fontId="14" fillId="0" borderId="0" xfId="65" applyFont="1" applyFill="1" applyBorder="1" applyAlignment="1" quotePrefix="1">
      <alignment horizontal="left"/>
      <protection/>
    </xf>
    <xf numFmtId="49" fontId="9" fillId="0" borderId="0" xfId="62" applyNumberFormat="1" applyFont="1" applyFill="1" applyBorder="1" applyAlignment="1">
      <alignment horizontal="right" wrapText="1"/>
      <protection/>
    </xf>
    <xf numFmtId="15" fontId="9" fillId="0" borderId="0" xfId="59" applyNumberFormat="1" applyFont="1" applyFill="1" applyBorder="1" applyAlignment="1">
      <alignment horizontal="center" wrapText="1"/>
      <protection/>
    </xf>
    <xf numFmtId="164" fontId="7" fillId="0" borderId="0" xfId="61" applyNumberFormat="1" applyFont="1" applyFill="1" applyBorder="1" applyAlignment="1">
      <alignment/>
      <protection/>
    </xf>
    <xf numFmtId="164" fontId="8" fillId="0" borderId="0" xfId="61" applyNumberFormat="1" applyFont="1" applyFill="1" applyBorder="1" applyAlignment="1">
      <alignment horizontal="right"/>
      <protection/>
    </xf>
    <xf numFmtId="164" fontId="8" fillId="0" borderId="0" xfId="61" applyNumberFormat="1" applyFont="1" applyFill="1" applyBorder="1" applyAlignment="1">
      <alignment/>
      <protection/>
    </xf>
    <xf numFmtId="0" fontId="8" fillId="0" borderId="0" xfId="62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 horizontal="right"/>
      <protection/>
    </xf>
    <xf numFmtId="166" fontId="8" fillId="0" borderId="12" xfId="42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7" fillId="0" borderId="0" xfId="61" applyFont="1" applyFill="1" applyBorder="1" applyAlignment="1">
      <alignment wrapText="1"/>
      <protection/>
    </xf>
    <xf numFmtId="0" fontId="28" fillId="0" borderId="0" xfId="61" applyFont="1" applyFill="1" applyBorder="1" applyAlignment="1">
      <alignment wrapText="1"/>
      <protection/>
    </xf>
    <xf numFmtId="164" fontId="8" fillId="0" borderId="11" xfId="61" applyNumberFormat="1" applyFont="1" applyFill="1" applyBorder="1" applyAlignment="1">
      <alignment horizontal="right"/>
      <protection/>
    </xf>
    <xf numFmtId="0" fontId="27" fillId="0" borderId="0" xfId="61" applyFont="1" applyFill="1" applyBorder="1" applyAlignment="1">
      <alignment/>
      <protection/>
    </xf>
    <xf numFmtId="0" fontId="7" fillId="0" borderId="0" xfId="0" applyFont="1" applyFill="1" applyBorder="1" applyAlignment="1">
      <alignment horizontal="left"/>
    </xf>
    <xf numFmtId="0" fontId="7" fillId="0" borderId="0" xfId="61" applyFont="1" applyFill="1" applyBorder="1" applyAlignment="1">
      <alignment/>
      <protection/>
    </xf>
    <xf numFmtId="0" fontId="8" fillId="0" borderId="0" xfId="61" applyFont="1" applyFill="1" applyBorder="1" applyAlignment="1">
      <alignment horizontal="left" wrapText="1"/>
      <protection/>
    </xf>
    <xf numFmtId="164" fontId="8" fillId="0" borderId="10" xfId="61" applyNumberFormat="1" applyFont="1" applyFill="1" applyBorder="1" applyAlignment="1">
      <alignment horizontal="right"/>
      <protection/>
    </xf>
    <xf numFmtId="0" fontId="7" fillId="0" borderId="0" xfId="61" applyFont="1" applyFill="1" applyBorder="1" applyAlignment="1">
      <alignment horizontal="right"/>
      <protection/>
    </xf>
    <xf numFmtId="164" fontId="8" fillId="0" borderId="12" xfId="61" applyNumberFormat="1" applyFont="1" applyFill="1" applyBorder="1" applyAlignment="1">
      <alignment horizontal="right"/>
      <protection/>
    </xf>
    <xf numFmtId="0" fontId="8" fillId="0" borderId="0" xfId="61" applyFont="1" applyFill="1" applyBorder="1" applyAlignment="1">
      <alignment/>
      <protection/>
    </xf>
    <xf numFmtId="164" fontId="7" fillId="0" borderId="0" xfId="0" applyNumberFormat="1" applyFont="1" applyFill="1" applyBorder="1" applyAlignment="1">
      <alignment horizontal="right"/>
    </xf>
    <xf numFmtId="164" fontId="11" fillId="0" borderId="10" xfId="64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62" applyNumberFormat="1" applyFont="1" applyFill="1" applyBorder="1" applyAlignment="1" applyProtection="1">
      <alignment horizontal="right" wrapText="1"/>
      <protection/>
    </xf>
    <xf numFmtId="0" fontId="8" fillId="0" borderId="10" xfId="59" applyFont="1" applyFill="1" applyBorder="1" applyAlignment="1">
      <alignment horizontal="left" vertical="center"/>
      <protection/>
    </xf>
    <xf numFmtId="0" fontId="7" fillId="0" borderId="10" xfId="62" applyNumberFormat="1" applyFont="1" applyFill="1" applyBorder="1" applyAlignment="1" applyProtection="1">
      <alignment vertical="top"/>
      <protection/>
    </xf>
    <xf numFmtId="0" fontId="4" fillId="0" borderId="0" xfId="63" applyFont="1" applyFill="1" applyBorder="1" applyAlignment="1">
      <alignment horizontal="left" vertical="center"/>
      <protection/>
    </xf>
    <xf numFmtId="0" fontId="16" fillId="0" borderId="0" xfId="63" applyFont="1" applyFill="1" applyBorder="1" applyAlignment="1">
      <alignment horizontal="left" vertical="center"/>
      <protection/>
    </xf>
    <xf numFmtId="0" fontId="8" fillId="0" borderId="0" xfId="59" applyFont="1" applyFill="1" applyBorder="1" applyAlignment="1">
      <alignment horizontal="left" vertical="center"/>
      <protection/>
    </xf>
    <xf numFmtId="0" fontId="16" fillId="0" borderId="0" xfId="62" applyNumberFormat="1" applyFont="1" applyFill="1" applyBorder="1" applyAlignment="1" applyProtection="1">
      <alignment horizontal="right" wrapText="1"/>
      <protection/>
    </xf>
    <xf numFmtId="0" fontId="4" fillId="0" borderId="0" xfId="62" applyNumberFormat="1" applyFont="1" applyFill="1" applyBorder="1" applyAlignment="1" applyProtection="1">
      <alignment/>
      <protection/>
    </xf>
    <xf numFmtId="0" fontId="17" fillId="0" borderId="0" xfId="62" applyNumberFormat="1" applyFont="1" applyFill="1" applyBorder="1" applyAlignment="1" applyProtection="1">
      <alignment horizontal="right" wrapText="1"/>
      <protection/>
    </xf>
    <xf numFmtId="0" fontId="17" fillId="0" borderId="0" xfId="62" applyNumberFormat="1" applyFont="1" applyFill="1" applyBorder="1" applyAlignment="1" applyProtection="1">
      <alignment horizontal="center" wrapText="1"/>
      <protection/>
    </xf>
    <xf numFmtId="0" fontId="4" fillId="0" borderId="0" xfId="62" applyNumberFormat="1" applyFont="1" applyFill="1" applyBorder="1" applyAlignment="1" applyProtection="1">
      <alignment vertical="top"/>
      <protection/>
    </xf>
    <xf numFmtId="0" fontId="29" fillId="0" borderId="0" xfId="63" applyFont="1" applyFill="1" applyBorder="1" applyAlignment="1">
      <alignment horizontal="center" vertical="center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2" applyNumberFormat="1" applyFont="1" applyFill="1" applyBorder="1" applyAlignment="1" applyProtection="1">
      <alignment vertical="top"/>
      <protection locked="0"/>
    </xf>
    <xf numFmtId="0" fontId="6" fillId="0" borderId="0" xfId="63" applyFont="1" applyFill="1" applyBorder="1" applyAlignment="1">
      <alignment/>
      <protection/>
    </xf>
    <xf numFmtId="0" fontId="10" fillId="0" borderId="0" xfId="63" applyFont="1" applyFill="1" applyBorder="1" applyAlignment="1">
      <alignment horizontal="right"/>
      <protection/>
    </xf>
    <xf numFmtId="0" fontId="7" fillId="0" borderId="0" xfId="63" applyFont="1" applyFill="1" applyBorder="1" applyAlignment="1">
      <alignment/>
      <protection/>
    </xf>
    <xf numFmtId="0" fontId="8" fillId="0" borderId="0" xfId="63" applyFont="1" applyFill="1" applyBorder="1" applyAlignment="1">
      <alignment horizontal="right"/>
      <protection/>
    </xf>
    <xf numFmtId="166" fontId="8" fillId="0" borderId="10" xfId="42" applyNumberFormat="1" applyFont="1" applyFill="1" applyBorder="1" applyAlignment="1" applyProtection="1">
      <alignment/>
      <protection/>
    </xf>
    <xf numFmtId="166" fontId="8" fillId="0" borderId="0" xfId="42" applyNumberFormat="1" applyFont="1" applyFill="1" applyBorder="1" applyAlignment="1" applyProtection="1">
      <alignment/>
      <protection/>
    </xf>
    <xf numFmtId="0" fontId="7" fillId="0" borderId="0" xfId="63" applyNumberFormat="1" applyFont="1" applyFill="1" applyBorder="1" applyAlignment="1" applyProtection="1">
      <alignment/>
      <protection/>
    </xf>
    <xf numFmtId="0" fontId="6" fillId="0" borderId="0" xfId="63" applyNumberFormat="1" applyFont="1" applyFill="1" applyBorder="1" applyAlignment="1" applyProtection="1">
      <alignment/>
      <protection/>
    </xf>
    <xf numFmtId="0" fontId="6" fillId="0" borderId="0" xfId="62" applyNumberFormat="1" applyFont="1" applyFill="1" applyBorder="1" applyAlignment="1" applyProtection="1">
      <alignment/>
      <protection/>
    </xf>
    <xf numFmtId="0" fontId="8" fillId="0" borderId="0" xfId="62" applyNumberFormat="1" applyFont="1" applyFill="1" applyBorder="1" applyAlignment="1" applyProtection="1">
      <alignment horizontal="left"/>
      <protection/>
    </xf>
    <xf numFmtId="165" fontId="7" fillId="0" borderId="0" xfId="42" applyNumberFormat="1" applyFont="1" applyFill="1" applyBorder="1" applyAlignment="1" applyProtection="1">
      <alignment/>
      <protection/>
    </xf>
    <xf numFmtId="0" fontId="7" fillId="0" borderId="0" xfId="62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166" fontId="8" fillId="0" borderId="0" xfId="62" applyNumberFormat="1" applyFont="1" applyFill="1" applyBorder="1" applyAlignment="1" applyProtection="1">
      <alignment/>
      <protection/>
    </xf>
    <xf numFmtId="0" fontId="30" fillId="0" borderId="0" xfId="62" applyNumberFormat="1" applyFont="1" applyFill="1" applyBorder="1" applyAlignment="1" applyProtection="1">
      <alignment vertical="center"/>
      <protection/>
    </xf>
    <xf numFmtId="0" fontId="4" fillId="0" borderId="0" xfId="62" applyNumberFormat="1" applyFont="1" applyFill="1" applyBorder="1" applyAlignment="1" applyProtection="1">
      <alignment horizontal="center" vertical="center"/>
      <protection/>
    </xf>
    <xf numFmtId="166" fontId="8" fillId="0" borderId="0" xfId="42" applyNumberFormat="1" applyFont="1" applyFill="1" applyBorder="1" applyAlignment="1" applyProtection="1">
      <alignment horizontal="right" vertical="center"/>
      <protection/>
    </xf>
    <xf numFmtId="0" fontId="8" fillId="0" borderId="0" xfId="62" applyNumberFormat="1" applyFont="1" applyFill="1" applyBorder="1" applyAlignment="1" applyProtection="1">
      <alignment vertical="top"/>
      <protection/>
    </xf>
    <xf numFmtId="0" fontId="20" fillId="0" borderId="0" xfId="62" applyNumberFormat="1" applyFont="1" applyFill="1" applyBorder="1" applyAlignment="1" applyProtection="1">
      <alignment vertical="top"/>
      <protection/>
    </xf>
    <xf numFmtId="0" fontId="5" fillId="0" borderId="0" xfId="62" applyNumberFormat="1" applyFont="1" applyFill="1" applyBorder="1" applyAlignment="1" applyProtection="1">
      <alignment vertical="top"/>
      <protection/>
    </xf>
    <xf numFmtId="0" fontId="31" fillId="0" borderId="0" xfId="59" applyFont="1" applyFill="1" applyBorder="1" applyAlignment="1">
      <alignment horizontal="right" vertical="center"/>
      <protection/>
    </xf>
    <xf numFmtId="0" fontId="31" fillId="0" borderId="0" xfId="59" applyFont="1" applyFill="1" applyBorder="1" applyAlignment="1" quotePrefix="1">
      <alignment horizontal="left"/>
      <protection/>
    </xf>
    <xf numFmtId="0" fontId="10" fillId="0" borderId="0" xfId="59" applyFont="1" applyFill="1" applyBorder="1" applyAlignment="1" quotePrefix="1">
      <alignment horizontal="left"/>
      <protection/>
    </xf>
    <xf numFmtId="0" fontId="10" fillId="0" borderId="0" xfId="62" applyNumberFormat="1" applyFont="1" applyFill="1" applyBorder="1" applyAlignment="1" applyProtection="1" quotePrefix="1">
      <alignment horizontal="right" vertical="top"/>
      <protection/>
    </xf>
    <xf numFmtId="0" fontId="10" fillId="0" borderId="0" xfId="62" applyNumberFormat="1" applyFont="1" applyFill="1" applyBorder="1" applyAlignment="1" applyProtection="1">
      <alignment vertical="top"/>
      <protection/>
    </xf>
    <xf numFmtId="164" fontId="8" fillId="0" borderId="11" xfId="0" applyNumberFormat="1" applyFont="1" applyFill="1" applyBorder="1" applyAlignment="1">
      <alignment horizontal="right"/>
    </xf>
    <xf numFmtId="164" fontId="7" fillId="0" borderId="10" xfId="61" applyNumberFormat="1" applyFont="1" applyFill="1" applyBorder="1" applyAlignment="1">
      <alignment horizontal="right"/>
      <protection/>
    </xf>
    <xf numFmtId="0" fontId="10" fillId="0" borderId="0" xfId="62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wrapText="1"/>
    </xf>
    <xf numFmtId="164" fontId="8" fillId="0" borderId="0" xfId="62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166" fontId="8" fillId="0" borderId="0" xfId="42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>
      <alignment horizontal="right" wrapText="1"/>
    </xf>
    <xf numFmtId="0" fontId="24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wrapText="1"/>
    </xf>
    <xf numFmtId="165" fontId="7" fillId="0" borderId="0" xfId="0" applyNumberFormat="1" applyFont="1" applyFill="1" applyBorder="1" applyAlignment="1">
      <alignment/>
    </xf>
    <xf numFmtId="166" fontId="8" fillId="0" borderId="0" xfId="42" applyNumberFormat="1" applyFont="1" applyFill="1" applyBorder="1" applyAlignment="1" applyProtection="1">
      <alignment vertical="center"/>
      <protection/>
    </xf>
    <xf numFmtId="0" fontId="14" fillId="0" borderId="0" xfId="66" applyFont="1" applyFill="1" applyBorder="1" applyAlignment="1" quotePrefix="1">
      <alignment horizontal="left"/>
      <protection/>
    </xf>
    <xf numFmtId="0" fontId="29" fillId="0" borderId="0" xfId="58" applyFont="1" applyFill="1" applyBorder="1" applyAlignment="1">
      <alignment horizontal="center"/>
      <protection/>
    </xf>
    <xf numFmtId="0" fontId="8" fillId="0" borderId="0" xfId="58" applyFont="1" applyFill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center" vertical="center"/>
      <protection/>
    </xf>
    <xf numFmtId="0" fontId="15" fillId="0" borderId="0" xfId="66" applyFont="1" applyFill="1" applyBorder="1" applyAlignment="1">
      <alignment horizontal="right" vertical="center"/>
      <protection/>
    </xf>
    <xf numFmtId="15" fontId="9" fillId="0" borderId="0" xfId="60" applyNumberFormat="1" applyFont="1" applyFill="1" applyBorder="1" applyAlignment="1">
      <alignment horizont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3" fontId="7" fillId="0" borderId="0" xfId="58" applyNumberFormat="1" applyFont="1">
      <alignment/>
      <protection/>
    </xf>
    <xf numFmtId="0" fontId="7" fillId="0" borderId="0" xfId="66" applyFont="1" applyFill="1" applyBorder="1" applyAlignment="1">
      <alignment horizontal="center" vertical="center"/>
      <protection/>
    </xf>
    <xf numFmtId="0" fontId="17" fillId="0" borderId="0" xfId="60" applyFont="1" applyFill="1" applyBorder="1" applyAlignment="1">
      <alignment/>
      <protection/>
    </xf>
    <xf numFmtId="0" fontId="4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center"/>
      <protection/>
    </xf>
    <xf numFmtId="164" fontId="7" fillId="0" borderId="0" xfId="58" applyNumberFormat="1" applyFont="1" applyFill="1" applyBorder="1" applyAlignment="1">
      <alignment horizontal="right"/>
      <protection/>
    </xf>
    <xf numFmtId="0" fontId="16" fillId="0" borderId="0" xfId="62" applyNumberFormat="1" applyFont="1" applyFill="1" applyBorder="1" applyAlignment="1" applyProtection="1">
      <alignment horizontal="right" wrapText="1"/>
      <protection/>
    </xf>
    <xf numFmtId="0" fontId="17" fillId="0" borderId="0" xfId="59" applyFont="1" applyFill="1" applyBorder="1" applyAlignment="1">
      <alignment/>
      <protection/>
    </xf>
    <xf numFmtId="164" fontId="11" fillId="0" borderId="10" xfId="64" applyNumberFormat="1" applyFont="1" applyFill="1" applyBorder="1" applyAlignment="1">
      <alignment/>
      <protection/>
    </xf>
    <xf numFmtId="0" fontId="29" fillId="0" borderId="0" xfId="0" applyFont="1" applyFill="1" applyBorder="1" applyAlignment="1">
      <alignment horizontal="right"/>
    </xf>
    <xf numFmtId="0" fontId="34" fillId="0" borderId="0" xfId="63" applyFont="1" applyFill="1" applyBorder="1" applyAlignment="1">
      <alignment horizontal="right"/>
      <protection/>
    </xf>
    <xf numFmtId="0" fontId="26" fillId="0" borderId="0" xfId="62" applyNumberFormat="1" applyFont="1" applyFill="1" applyBorder="1" applyAlignment="1" applyProtection="1">
      <alignment vertical="top"/>
      <protection locked="0"/>
    </xf>
    <xf numFmtId="0" fontId="16" fillId="0" borderId="0" xfId="0" applyFont="1" applyFill="1" applyBorder="1" applyAlignment="1">
      <alignment horizontal="left"/>
    </xf>
    <xf numFmtId="0" fontId="16" fillId="0" borderId="0" xfId="59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10" fillId="0" borderId="0" xfId="59" applyFont="1" applyFill="1" applyBorder="1" applyAlignment="1">
      <alignment/>
      <protection/>
    </xf>
    <xf numFmtId="0" fontId="10" fillId="0" borderId="0" xfId="59" applyFont="1" applyFill="1" applyBorder="1" applyAlignment="1">
      <alignment horizontal="right"/>
      <protection/>
    </xf>
    <xf numFmtId="0" fontId="28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8" fillId="0" borderId="0" xfId="6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right" wrapText="1"/>
    </xf>
    <xf numFmtId="166" fontId="12" fillId="0" borderId="0" xfId="0" applyNumberFormat="1" applyFont="1" applyFill="1" applyBorder="1" applyAlignment="1">
      <alignment/>
    </xf>
    <xf numFmtId="0" fontId="7" fillId="0" borderId="0" xfId="62" applyNumberFormat="1" applyFont="1" applyFill="1" applyBorder="1" applyAlignment="1" applyProtection="1">
      <alignment/>
      <protection/>
    </xf>
    <xf numFmtId="166" fontId="7" fillId="0" borderId="0" xfId="42" applyNumberFormat="1" applyFont="1" applyFill="1" applyBorder="1" applyAlignment="1" applyProtection="1">
      <alignment/>
      <protection/>
    </xf>
    <xf numFmtId="167" fontId="27" fillId="0" borderId="0" xfId="0" applyNumberFormat="1" applyFont="1" applyFill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69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10" fillId="0" borderId="0" xfId="59" applyFont="1" applyBorder="1" applyAlignment="1">
      <alignment horizontal="left" vertical="center"/>
      <protection/>
    </xf>
    <xf numFmtId="0" fontId="24" fillId="0" borderId="0" xfId="0" applyFont="1" applyFill="1" applyBorder="1" applyAlignment="1">
      <alignment horizontal="left" vertical="center" wrapText="1"/>
    </xf>
    <xf numFmtId="0" fontId="8" fillId="0" borderId="10" xfId="59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left" vertical="center"/>
    </xf>
    <xf numFmtId="0" fontId="8" fillId="0" borderId="14" xfId="59" applyFont="1" applyFill="1" applyBorder="1" applyAlignment="1">
      <alignment horizontal="left"/>
      <protection/>
    </xf>
    <xf numFmtId="0" fontId="4" fillId="0" borderId="14" xfId="0" applyFont="1" applyFill="1" applyBorder="1" applyAlignment="1">
      <alignment horizontal="left"/>
    </xf>
    <xf numFmtId="0" fontId="10" fillId="0" borderId="0" xfId="59" applyFont="1" applyBorder="1" applyAlignment="1">
      <alignment horizontal="right" vertical="center"/>
      <protection/>
    </xf>
    <xf numFmtId="0" fontId="17" fillId="0" borderId="0" xfId="62" applyNumberFormat="1" applyFont="1" applyFill="1" applyBorder="1" applyAlignment="1" applyProtection="1">
      <alignment horizontal="right" wrapText="1"/>
      <protection/>
    </xf>
    <xf numFmtId="0" fontId="8" fillId="0" borderId="0" xfId="59" applyFont="1" applyFill="1" applyBorder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16" fillId="0" borderId="0" xfId="63" applyFont="1" applyFill="1" applyBorder="1" applyAlignment="1">
      <alignment horizontal="center" vertical="center"/>
      <protection/>
    </xf>
    <xf numFmtId="0" fontId="7" fillId="0" borderId="0" xfId="62" applyNumberFormat="1" applyFont="1" applyFill="1" applyBorder="1" applyAlignment="1" applyProtection="1">
      <alignment/>
      <protection/>
    </xf>
    <xf numFmtId="164" fontId="4" fillId="0" borderId="0" xfId="61" applyNumberFormat="1" applyFont="1" applyFill="1" applyBorder="1" applyAlignment="1">
      <alignment horizontal="right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_BAL" xfId="59"/>
    <cellStyle name="Normal_BAL 2" xfId="60"/>
    <cellStyle name="Normal_Financial statements 2000 Alcomet" xfId="61"/>
    <cellStyle name="Normal_Financial statements_bg model 2002" xfId="62"/>
    <cellStyle name="Normal_FS'05-Neochim group-raboten_Final2" xfId="63"/>
    <cellStyle name="Normal_P&amp;L" xfId="64"/>
    <cellStyle name="Normal_P&amp;L_Financial statements_bg model 2002" xfId="65"/>
    <cellStyle name="Normal_P&amp;L_Financial statements_bg model 2002 2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121\zgl_s4et\!!!%20global%20share\Documents%20and%20Settings\egaripov\My%20Documents\2005\Neochim%20Group\Neochim%20Consolidation%202005\FS'05-Neochim%20group-raboten_Final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"/>
      <sheetName val="IS"/>
      <sheetName val="BS"/>
      <sheetName val="CFS"/>
      <sheetName val="EQS"/>
      <sheetName val="ПРИХОДИ"/>
      <sheetName val="РАЗХОДИ"/>
      <sheetName val="АКТИВИ"/>
      <sheetName val="ДА"/>
      <sheetName val="финансови инстр."/>
      <sheetName val="Свързани лица"/>
      <sheetName val="ПАСИВИ"/>
    </sheetNames>
    <sheetDataSet>
      <sheetData sheetId="0">
        <row r="1">
          <cell r="A1" t="str">
            <v>ГРУПА НЕОХИМ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7">
      <selection activeCell="F15" sqref="F15"/>
    </sheetView>
  </sheetViews>
  <sheetFormatPr defaultColWidth="0" defaultRowHeight="12.75" customHeight="1" zeroHeight="1"/>
  <cols>
    <col min="1" max="2" width="9.28125" style="57" customWidth="1"/>
    <col min="3" max="3" width="18.421875" style="57" customWidth="1"/>
    <col min="4" max="9" width="9.28125" style="57" customWidth="1"/>
    <col min="10" max="16384" width="9.28125" style="57" hidden="1" customWidth="1"/>
  </cols>
  <sheetData>
    <row r="1" spans="1:8" ht="18.75">
      <c r="A1" s="55" t="s">
        <v>82</v>
      </c>
      <c r="B1" s="56"/>
      <c r="C1" s="56"/>
      <c r="D1" s="82"/>
      <c r="E1" s="56"/>
      <c r="F1" s="56"/>
      <c r="G1" s="56"/>
      <c r="H1" s="56"/>
    </row>
    <row r="2" ht="12.75"/>
    <row r="3" ht="12.75"/>
    <row r="4" spans="1:9" ht="18.75">
      <c r="A4" s="58" t="s">
        <v>21</v>
      </c>
      <c r="D4" s="61"/>
      <c r="F4" s="59"/>
      <c r="G4" s="59"/>
      <c r="H4" s="59"/>
      <c r="I4" s="59"/>
    </row>
    <row r="5" spans="1:9" ht="17.25" customHeight="1">
      <c r="A5" s="58"/>
      <c r="B5" s="80" t="s">
        <v>62</v>
      </c>
      <c r="C5" s="80"/>
      <c r="D5" s="80" t="s">
        <v>28</v>
      </c>
      <c r="F5" s="59"/>
      <c r="G5" s="59"/>
      <c r="H5" s="59"/>
      <c r="I5" s="59"/>
    </row>
    <row r="6" spans="1:9" ht="17.25" customHeight="1">
      <c r="A6" s="58"/>
      <c r="B6" s="80" t="s">
        <v>68</v>
      </c>
      <c r="C6" s="80"/>
      <c r="D6" s="80" t="s">
        <v>23</v>
      </c>
      <c r="F6" s="59"/>
      <c r="G6" s="59"/>
      <c r="H6" s="59"/>
      <c r="I6" s="59"/>
    </row>
    <row r="7" spans="1:9" ht="18.75">
      <c r="A7" s="58"/>
      <c r="B7" s="80" t="s">
        <v>63</v>
      </c>
      <c r="C7" s="80"/>
      <c r="D7" s="80" t="s">
        <v>25</v>
      </c>
      <c r="F7" s="59"/>
      <c r="G7" s="59"/>
      <c r="H7" s="59"/>
      <c r="I7" s="59"/>
    </row>
    <row r="8" spans="1:9" ht="18.75">
      <c r="A8" s="58"/>
      <c r="B8" s="80"/>
      <c r="C8" s="80"/>
      <c r="D8" s="80" t="s">
        <v>76</v>
      </c>
      <c r="F8" s="59"/>
      <c r="G8" s="59"/>
      <c r="H8" s="59"/>
      <c r="I8" s="59"/>
    </row>
    <row r="9" spans="1:9" ht="15.75">
      <c r="A9" s="60"/>
      <c r="C9" s="80"/>
      <c r="D9" s="80" t="s">
        <v>22</v>
      </c>
      <c r="F9" s="60"/>
      <c r="G9" s="59"/>
      <c r="H9" s="59"/>
      <c r="I9" s="59"/>
    </row>
    <row r="10" spans="1:9" ht="18.75">
      <c r="A10" s="58"/>
      <c r="C10" s="80"/>
      <c r="D10" s="80" t="s">
        <v>69</v>
      </c>
      <c r="F10" s="59"/>
      <c r="G10" s="59"/>
      <c r="H10" s="59"/>
      <c r="I10" s="59"/>
    </row>
    <row r="11" spans="1:9" ht="18.75">
      <c r="A11" s="58"/>
      <c r="C11" s="80"/>
      <c r="D11" s="80" t="s">
        <v>38</v>
      </c>
      <c r="F11" s="59"/>
      <c r="G11" s="59"/>
      <c r="H11" s="59"/>
      <c r="I11" s="59"/>
    </row>
    <row r="12" spans="1:9" ht="18.75">
      <c r="A12" s="58"/>
      <c r="C12" s="80"/>
      <c r="D12" s="80" t="s">
        <v>24</v>
      </c>
      <c r="F12" s="59"/>
      <c r="G12" s="59"/>
      <c r="H12" s="59"/>
      <c r="I12" s="59"/>
    </row>
    <row r="13" spans="1:9" ht="18.75">
      <c r="A13" s="58"/>
      <c r="C13" s="80"/>
      <c r="D13" s="80" t="s">
        <v>145</v>
      </c>
      <c r="E13" s="59"/>
      <c r="F13" s="59"/>
      <c r="G13" s="59"/>
      <c r="H13" s="59"/>
      <c r="I13" s="59"/>
    </row>
    <row r="14" spans="1:9" ht="18.75">
      <c r="A14" s="58"/>
      <c r="C14" s="80"/>
      <c r="E14" s="59"/>
      <c r="F14" s="59"/>
      <c r="G14" s="59"/>
      <c r="H14" s="59"/>
      <c r="I14" s="59"/>
    </row>
    <row r="15" spans="1:9" ht="18.75">
      <c r="A15" s="58"/>
      <c r="D15" s="80"/>
      <c r="E15" s="59"/>
      <c r="F15" s="59"/>
      <c r="G15" s="59"/>
      <c r="H15" s="59"/>
      <c r="I15" s="59"/>
    </row>
    <row r="16" spans="1:7" ht="18.75">
      <c r="A16" s="58" t="s">
        <v>70</v>
      </c>
      <c r="D16" s="80" t="s">
        <v>25</v>
      </c>
      <c r="E16" s="58"/>
      <c r="F16" s="58"/>
      <c r="G16" s="58"/>
    </row>
    <row r="17" spans="1:9" ht="18.75">
      <c r="A17" s="58" t="s">
        <v>84</v>
      </c>
      <c r="B17" s="61"/>
      <c r="C17" s="61"/>
      <c r="D17" s="80" t="s">
        <v>76</v>
      </c>
      <c r="E17" s="80"/>
      <c r="F17" s="80"/>
      <c r="G17" s="59"/>
      <c r="H17" s="59"/>
      <c r="I17" s="59"/>
    </row>
    <row r="18" spans="1:9" ht="18.75">
      <c r="A18" s="120" t="s">
        <v>84</v>
      </c>
      <c r="B18" s="61"/>
      <c r="C18" s="61"/>
      <c r="D18" s="80" t="s">
        <v>22</v>
      </c>
      <c r="E18" s="80"/>
      <c r="F18" s="80"/>
      <c r="G18" s="59"/>
      <c r="H18" s="59"/>
      <c r="I18" s="59"/>
    </row>
    <row r="19" spans="1:9" ht="18.75">
      <c r="A19" s="120"/>
      <c r="B19" s="61"/>
      <c r="C19" s="61"/>
      <c r="D19" s="80"/>
      <c r="E19" s="80"/>
      <c r="F19" s="80"/>
      <c r="G19" s="59"/>
      <c r="H19" s="59"/>
      <c r="I19" s="59"/>
    </row>
    <row r="20" spans="1:9" ht="18.75">
      <c r="A20" s="120" t="s">
        <v>119</v>
      </c>
      <c r="B20" s="120"/>
      <c r="C20" s="120"/>
      <c r="D20" s="80" t="s">
        <v>120</v>
      </c>
      <c r="E20" s="80"/>
      <c r="F20" s="80"/>
      <c r="G20" s="59"/>
      <c r="H20" s="59"/>
      <c r="I20" s="59"/>
    </row>
    <row r="21" spans="1:9" ht="18.75">
      <c r="A21" s="58"/>
      <c r="D21" s="120"/>
      <c r="E21" s="58"/>
      <c r="F21" s="58"/>
      <c r="G21" s="58"/>
      <c r="H21" s="58"/>
      <c r="I21" s="58"/>
    </row>
    <row r="22" spans="1:7" ht="18.75">
      <c r="A22" s="58"/>
      <c r="D22" s="44"/>
      <c r="E22" s="58"/>
      <c r="F22" s="58"/>
      <c r="G22" s="58"/>
    </row>
    <row r="23" spans="1:7" ht="18.75">
      <c r="A23" s="58" t="s">
        <v>0</v>
      </c>
      <c r="D23" s="59" t="s">
        <v>79</v>
      </c>
      <c r="E23" s="59"/>
      <c r="F23" s="59"/>
      <c r="G23" s="58"/>
    </row>
    <row r="24" spans="1:7" ht="18.75">
      <c r="A24" s="58"/>
      <c r="D24" s="59" t="s">
        <v>26</v>
      </c>
      <c r="E24" s="59"/>
      <c r="F24" s="59"/>
      <c r="G24" s="58"/>
    </row>
    <row r="25" spans="1:7" ht="18.75">
      <c r="A25" s="58"/>
      <c r="D25" s="59" t="s">
        <v>115</v>
      </c>
      <c r="E25" s="59"/>
      <c r="F25" s="59"/>
      <c r="G25" s="58"/>
    </row>
    <row r="26" spans="1:7" ht="18.75">
      <c r="A26" s="58"/>
      <c r="D26" s="44"/>
      <c r="E26" s="58"/>
      <c r="F26" s="58"/>
      <c r="G26" s="58"/>
    </row>
    <row r="27" spans="1:7" ht="18.75">
      <c r="A27" s="58"/>
      <c r="D27" s="44"/>
      <c r="E27" s="58"/>
      <c r="F27" s="58"/>
      <c r="G27" s="58"/>
    </row>
    <row r="28" spans="1:7" ht="18.75">
      <c r="A28" s="58" t="s">
        <v>27</v>
      </c>
      <c r="D28" s="59" t="s">
        <v>28</v>
      </c>
      <c r="E28" s="59"/>
      <c r="F28" s="58"/>
      <c r="G28" s="58"/>
    </row>
    <row r="29" spans="1:6" ht="18.75">
      <c r="A29" s="58"/>
      <c r="D29" s="59" t="s">
        <v>117</v>
      </c>
      <c r="E29" s="59"/>
      <c r="F29" s="58"/>
    </row>
    <row r="30" spans="1:6" ht="18.75">
      <c r="A30" s="58"/>
      <c r="D30" s="59" t="s">
        <v>72</v>
      </c>
      <c r="E30" s="59"/>
      <c r="F30" s="58"/>
    </row>
    <row r="31" spans="1:4" ht="18.75">
      <c r="A31" s="58"/>
      <c r="D31" s="59" t="s">
        <v>77</v>
      </c>
    </row>
    <row r="32" spans="1:6" ht="18.75">
      <c r="A32" s="58"/>
      <c r="C32" s="59"/>
      <c r="D32" s="59"/>
      <c r="E32" s="59"/>
      <c r="F32" s="58"/>
    </row>
    <row r="33" spans="1:6" ht="18.75">
      <c r="A33" s="58"/>
      <c r="C33" s="59"/>
      <c r="E33" s="59"/>
      <c r="F33" s="58"/>
    </row>
    <row r="34" spans="1:6" ht="18.75">
      <c r="A34" s="58"/>
      <c r="C34" s="59"/>
      <c r="E34" s="59"/>
      <c r="F34" s="58"/>
    </row>
    <row r="35" spans="1:6" ht="18.75">
      <c r="A35" s="58"/>
      <c r="C35" s="59"/>
      <c r="E35" s="59"/>
      <c r="F35" s="58"/>
    </row>
    <row r="36" spans="1:6" ht="18.75">
      <c r="A36" s="58"/>
      <c r="C36" s="59"/>
      <c r="D36" s="59"/>
      <c r="E36" s="59"/>
      <c r="F36" s="58"/>
    </row>
    <row r="37" spans="1:6" ht="18.75">
      <c r="A37" s="58"/>
      <c r="D37" s="44"/>
      <c r="F37" s="58"/>
    </row>
    <row r="38" spans="1:9" ht="18.75">
      <c r="A38" s="58" t="s">
        <v>1</v>
      </c>
      <c r="D38" s="59" t="s">
        <v>73</v>
      </c>
      <c r="E38" s="59"/>
      <c r="F38" s="58"/>
      <c r="G38" s="58"/>
      <c r="H38" s="58"/>
      <c r="I38" s="58"/>
    </row>
    <row r="39" spans="1:9" ht="18.75">
      <c r="A39" s="58"/>
      <c r="D39" s="59" t="s">
        <v>80</v>
      </c>
      <c r="E39" s="59"/>
      <c r="F39" s="58"/>
      <c r="G39" s="58"/>
      <c r="H39" s="58"/>
      <c r="I39" s="58"/>
    </row>
    <row r="40" spans="1:6" ht="18.75">
      <c r="A40" s="58"/>
      <c r="D40" s="59" t="s">
        <v>81</v>
      </c>
      <c r="E40" s="59"/>
      <c r="F40" s="58"/>
    </row>
    <row r="41" spans="1:6" ht="18.75">
      <c r="A41" s="58"/>
      <c r="E41" s="59"/>
      <c r="F41" s="58"/>
    </row>
    <row r="42" spans="1:6" ht="18.75">
      <c r="A42" s="58"/>
      <c r="D42" s="44"/>
      <c r="F42" s="58"/>
    </row>
    <row r="43" spans="1:9" ht="18.75">
      <c r="A43" s="58" t="s">
        <v>29</v>
      </c>
      <c r="D43" s="59" t="s">
        <v>40</v>
      </c>
      <c r="G43" s="61"/>
      <c r="H43" s="61"/>
      <c r="I43" s="61"/>
    </row>
    <row r="44" spans="1:6" ht="18.75">
      <c r="A44" s="58"/>
      <c r="D44" s="59"/>
      <c r="F44" s="58"/>
    </row>
    <row r="45" spans="1:6" ht="18.75">
      <c r="A45" s="58"/>
      <c r="F45" s="58"/>
    </row>
    <row r="46" spans="1:6" ht="18.75">
      <c r="A46" s="58"/>
      <c r="F46" s="58"/>
    </row>
    <row r="47" spans="1:6" ht="18.75">
      <c r="A47" s="58"/>
      <c r="F47" s="58"/>
    </row>
    <row r="48" spans="1:6" ht="18.75">
      <c r="A48" s="58"/>
      <c r="F48" s="58"/>
    </row>
    <row r="49" spans="1:6" ht="18.75">
      <c r="A49" s="58"/>
      <c r="F49" s="58"/>
    </row>
    <row r="50" spans="1:6" ht="18.75">
      <c r="A50" s="58"/>
      <c r="F50" s="58"/>
    </row>
    <row r="51" spans="1:6" ht="18.75">
      <c r="A51" s="58"/>
      <c r="F51" s="58"/>
    </row>
    <row r="52" ht="12.75"/>
    <row r="53" ht="12.75"/>
    <row r="54" ht="12.75"/>
    <row r="55" ht="12.75"/>
    <row r="56" ht="12.75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2.75"/>
  <cols>
    <col min="1" max="1" width="49.140625" style="41" customWidth="1"/>
    <col min="2" max="2" width="13.140625" style="35" bestFit="1" customWidth="1"/>
    <col min="3" max="3" width="5.421875" style="75" customWidth="1"/>
    <col min="4" max="4" width="13.28125" style="75" customWidth="1"/>
    <col min="5" max="5" width="3.28125" style="35" customWidth="1"/>
    <col min="6" max="6" width="12.7109375" style="34" customWidth="1"/>
    <col min="7" max="7" width="2.00390625" style="41" bestFit="1" customWidth="1"/>
    <col min="8" max="8" width="5.00390625" style="41" customWidth="1"/>
    <col min="9" max="16384" width="9.140625" style="41" customWidth="1"/>
  </cols>
  <sheetData>
    <row r="1" spans="1:6" ht="15">
      <c r="A1" s="242" t="str">
        <f>'Cover '!A1</f>
        <v>ГРУПА НЕОХИМ</v>
      </c>
      <c r="B1" s="243"/>
      <c r="C1" s="243"/>
      <c r="D1" s="243"/>
      <c r="E1" s="243"/>
      <c r="F1" s="243"/>
    </row>
    <row r="2" spans="1:6" s="119" customFormat="1" ht="15">
      <c r="A2" s="244" t="s">
        <v>97</v>
      </c>
      <c r="B2" s="245"/>
      <c r="C2" s="245"/>
      <c r="D2" s="245"/>
      <c r="E2" s="245"/>
      <c r="F2" s="245"/>
    </row>
    <row r="3" spans="1:5" ht="15">
      <c r="A3" s="21" t="s">
        <v>133</v>
      </c>
      <c r="B3" s="183"/>
      <c r="C3" s="123"/>
      <c r="D3" s="123"/>
      <c r="E3" s="84"/>
    </row>
    <row r="4" spans="1:5" ht="15">
      <c r="A4" s="122"/>
      <c r="B4" s="183"/>
      <c r="C4" s="123"/>
      <c r="D4" s="123"/>
      <c r="E4" s="84"/>
    </row>
    <row r="5" spans="1:5" ht="15">
      <c r="A5" s="122"/>
      <c r="B5" s="183"/>
      <c r="C5" s="123"/>
      <c r="D5" s="123"/>
      <c r="E5" s="84"/>
    </row>
    <row r="6" spans="1:5" ht="9" customHeight="1">
      <c r="A6" s="122"/>
      <c r="B6" s="183"/>
      <c r="C6" s="123"/>
      <c r="D6" s="123"/>
      <c r="E6" s="84"/>
    </row>
    <row r="7" spans="1:6" ht="15">
      <c r="A7" s="86"/>
      <c r="B7" s="38" t="s">
        <v>4</v>
      </c>
      <c r="C7" s="35"/>
      <c r="D7" s="198" t="s">
        <v>135</v>
      </c>
      <c r="E7" s="185"/>
      <c r="F7" s="198" t="s">
        <v>134</v>
      </c>
    </row>
    <row r="8" spans="1:6" ht="15">
      <c r="A8" s="86"/>
      <c r="C8" s="35"/>
      <c r="D8" s="185" t="s">
        <v>107</v>
      </c>
      <c r="E8" s="185"/>
      <c r="F8" s="185" t="s">
        <v>107</v>
      </c>
    </row>
    <row r="9" spans="1:6" ht="15">
      <c r="A9" s="86"/>
      <c r="C9" s="35"/>
      <c r="D9" s="35"/>
      <c r="E9" s="38"/>
      <c r="F9" s="35"/>
    </row>
    <row r="10" spans="1:10" ht="15">
      <c r="A10" s="84" t="s">
        <v>65</v>
      </c>
      <c r="B10" s="35">
        <v>3</v>
      </c>
      <c r="C10" s="35"/>
      <c r="D10" s="34">
        <v>114091</v>
      </c>
      <c r="F10" s="34">
        <v>112363</v>
      </c>
      <c r="J10" s="237"/>
    </row>
    <row r="11" spans="1:10" ht="15">
      <c r="A11" s="84" t="s">
        <v>95</v>
      </c>
      <c r="B11" s="35">
        <v>4</v>
      </c>
      <c r="C11" s="35"/>
      <c r="D11" s="34">
        <v>253</v>
      </c>
      <c r="F11" s="34">
        <v>1228</v>
      </c>
      <c r="J11" s="237"/>
    </row>
    <row r="12" spans="1:10" ht="30">
      <c r="A12" s="183" t="s">
        <v>96</v>
      </c>
      <c r="C12" s="35"/>
      <c r="D12" s="34">
        <v>-4069</v>
      </c>
      <c r="F12" s="34">
        <v>-7299</v>
      </c>
      <c r="J12" s="239"/>
    </row>
    <row r="13" spans="1:10" ht="15">
      <c r="A13" s="84" t="s">
        <v>113</v>
      </c>
      <c r="B13" s="35">
        <v>5</v>
      </c>
      <c r="C13" s="35"/>
      <c r="D13" s="34">
        <v>-82369</v>
      </c>
      <c r="F13" s="34">
        <v>-80473</v>
      </c>
      <c r="G13" s="121"/>
      <c r="J13" s="239"/>
    </row>
    <row r="14" spans="1:10" ht="15">
      <c r="A14" s="84" t="s">
        <v>2</v>
      </c>
      <c r="B14" s="35">
        <v>6</v>
      </c>
      <c r="C14" s="35"/>
      <c r="D14" s="34">
        <v>-5108</v>
      </c>
      <c r="F14" s="34">
        <v>-4438</v>
      </c>
      <c r="G14" s="121"/>
      <c r="J14" s="239"/>
    </row>
    <row r="15" spans="1:12" ht="15">
      <c r="A15" s="84" t="s">
        <v>9</v>
      </c>
      <c r="B15" s="35">
        <v>7</v>
      </c>
      <c r="C15" s="35"/>
      <c r="D15" s="34">
        <v>-7794</v>
      </c>
      <c r="F15" s="34">
        <v>-5960</v>
      </c>
      <c r="G15" s="124"/>
      <c r="J15" s="239"/>
      <c r="L15" s="240"/>
    </row>
    <row r="16" spans="1:12" ht="15">
      <c r="A16" s="84" t="s">
        <v>3</v>
      </c>
      <c r="B16" s="35" t="s">
        <v>136</v>
      </c>
      <c r="C16" s="35"/>
      <c r="D16" s="34">
        <v>-2573</v>
      </c>
      <c r="F16" s="34">
        <v>-2486</v>
      </c>
      <c r="G16" s="121"/>
      <c r="J16" s="239"/>
      <c r="L16" s="240"/>
    </row>
    <row r="17" spans="1:12" ht="15.75" customHeight="1">
      <c r="A17" s="84" t="s">
        <v>66</v>
      </c>
      <c r="B17" s="35">
        <v>8</v>
      </c>
      <c r="C17" s="35"/>
      <c r="D17" s="34">
        <v>-190</v>
      </c>
      <c r="F17" s="34">
        <v>-347</v>
      </c>
      <c r="G17" s="124"/>
      <c r="J17" s="240"/>
      <c r="L17" s="240"/>
    </row>
    <row r="18" spans="1:10" ht="15" customHeight="1">
      <c r="A18" s="85" t="s">
        <v>141</v>
      </c>
      <c r="C18" s="35"/>
      <c r="D18" s="54">
        <f>SUM(D10:D17)</f>
        <v>12241</v>
      </c>
      <c r="F18" s="54">
        <f>SUM(F10:F17)</f>
        <v>12588</v>
      </c>
      <c r="G18" s="121"/>
      <c r="J18" s="240"/>
    </row>
    <row r="19" spans="1:10" ht="15" customHeight="1">
      <c r="A19" s="84"/>
      <c r="C19" s="35"/>
      <c r="D19" s="34"/>
      <c r="G19" s="121"/>
      <c r="J19" s="240"/>
    </row>
    <row r="20" spans="1:10" ht="15" customHeight="1">
      <c r="A20" s="84" t="s">
        <v>85</v>
      </c>
      <c r="C20" s="35"/>
      <c r="D20" s="34">
        <v>4</v>
      </c>
      <c r="E20" s="38"/>
      <c r="F20" s="34">
        <v>40</v>
      </c>
      <c r="G20" s="121"/>
      <c r="J20" s="240"/>
    </row>
    <row r="21" spans="1:10" ht="15">
      <c r="A21" s="84" t="s">
        <v>86</v>
      </c>
      <c r="C21" s="35"/>
      <c r="D21" s="34">
        <v>-352</v>
      </c>
      <c r="E21" s="38"/>
      <c r="F21" s="34">
        <v>-355</v>
      </c>
      <c r="G21" s="121"/>
      <c r="J21" s="240"/>
    </row>
    <row r="22" spans="1:10" ht="15">
      <c r="A22" s="139" t="s">
        <v>88</v>
      </c>
      <c r="B22" s="35">
        <v>9</v>
      </c>
      <c r="C22" s="35"/>
      <c r="D22" s="180">
        <f>D20+D21</f>
        <v>-348</v>
      </c>
      <c r="E22" s="140"/>
      <c r="F22" s="180">
        <f>F20+F21</f>
        <v>-315</v>
      </c>
      <c r="G22" s="121"/>
      <c r="J22" s="240"/>
    </row>
    <row r="23" spans="1:10" ht="15">
      <c r="A23" s="84"/>
      <c r="C23" s="35"/>
      <c r="D23" s="34"/>
      <c r="E23" s="38"/>
      <c r="G23" s="121"/>
      <c r="J23" s="240"/>
    </row>
    <row r="24" spans="1:10" ht="15">
      <c r="A24" s="85" t="s">
        <v>142</v>
      </c>
      <c r="C24" s="35"/>
      <c r="D24" s="187">
        <f>D22+D18</f>
        <v>11893</v>
      </c>
      <c r="E24" s="38"/>
      <c r="F24" s="187">
        <f>F22+F18</f>
        <v>12273</v>
      </c>
      <c r="G24" s="40"/>
      <c r="J24" s="240"/>
    </row>
    <row r="25" spans="1:10" ht="6" customHeight="1">
      <c r="A25" s="85"/>
      <c r="C25" s="35"/>
      <c r="D25" s="39"/>
      <c r="E25" s="38"/>
      <c r="F25" s="39"/>
      <c r="G25" s="40"/>
      <c r="J25" s="240"/>
    </row>
    <row r="26" spans="1:10" ht="15">
      <c r="A26" s="130" t="s">
        <v>128</v>
      </c>
      <c r="C26" s="38"/>
      <c r="D26" s="137">
        <v>0</v>
      </c>
      <c r="E26" s="125"/>
      <c r="F26" s="137">
        <v>0</v>
      </c>
      <c r="G26" s="40"/>
      <c r="J26" s="240"/>
    </row>
    <row r="27" spans="1:10" ht="5.25" customHeight="1">
      <c r="A27" s="130"/>
      <c r="C27" s="38"/>
      <c r="D27" s="137"/>
      <c r="E27" s="125"/>
      <c r="F27" s="137"/>
      <c r="G27" s="40"/>
      <c r="J27" s="240"/>
    </row>
    <row r="28" spans="1:10" ht="15.75" thickBot="1">
      <c r="A28" s="85" t="s">
        <v>143</v>
      </c>
      <c r="B28" s="38"/>
      <c r="C28" s="38"/>
      <c r="D28" s="79">
        <f>D24+D26</f>
        <v>11893</v>
      </c>
      <c r="E28" s="38"/>
      <c r="F28" s="79">
        <f>F24+F26</f>
        <v>12273</v>
      </c>
      <c r="G28" s="40"/>
      <c r="J28" s="240"/>
    </row>
    <row r="29" spans="1:10" ht="15.75" thickTop="1">
      <c r="A29" s="84"/>
      <c r="C29" s="35"/>
      <c r="D29" s="87"/>
      <c r="F29" s="87"/>
      <c r="J29" s="240"/>
    </row>
    <row r="30" spans="1:10" ht="15">
      <c r="A30" s="188"/>
      <c r="C30" s="35"/>
      <c r="D30" s="87"/>
      <c r="F30" s="87"/>
      <c r="J30" s="241"/>
    </row>
    <row r="31" spans="1:10" ht="15">
      <c r="A31" s="183"/>
      <c r="B31" s="183"/>
      <c r="C31" s="38"/>
      <c r="D31" s="34"/>
      <c r="J31" s="241"/>
    </row>
    <row r="32" spans="1:10" ht="15">
      <c r="A32" s="183"/>
      <c r="B32" s="94"/>
      <c r="C32" s="183"/>
      <c r="D32" s="232"/>
      <c r="E32" s="84"/>
      <c r="F32" s="232"/>
      <c r="J32" s="241"/>
    </row>
    <row r="33" spans="1:9" ht="17.25" customHeight="1">
      <c r="A33" s="85"/>
      <c r="B33" s="227"/>
      <c r="C33" s="199"/>
      <c r="D33" s="238"/>
      <c r="E33" s="200"/>
      <c r="F33" s="236"/>
      <c r="I33" s="201"/>
    </row>
    <row r="34" ht="15">
      <c r="A34" s="217"/>
    </row>
    <row r="35" spans="1:6" ht="15">
      <c r="A35" s="66"/>
      <c r="B35" s="66"/>
      <c r="C35" s="66"/>
      <c r="D35" s="66"/>
      <c r="E35" s="66"/>
      <c r="F35" s="66"/>
    </row>
    <row r="36" spans="1:6" ht="15">
      <c r="A36" s="66"/>
      <c r="B36" s="66"/>
      <c r="C36" s="66"/>
      <c r="D36" s="66"/>
      <c r="E36" s="66"/>
      <c r="F36" s="66"/>
    </row>
    <row r="37" ht="15">
      <c r="A37" s="66"/>
    </row>
    <row r="38" spans="1:8" ht="15">
      <c r="A38" s="225" t="s">
        <v>70</v>
      </c>
      <c r="B38" s="229"/>
      <c r="C38" s="88" t="s">
        <v>121</v>
      </c>
      <c r="D38" s="91"/>
      <c r="E38" s="70"/>
      <c r="F38" s="91"/>
      <c r="G38" s="20"/>
      <c r="H38" s="20"/>
    </row>
    <row r="39" spans="1:8" ht="15">
      <c r="A39" s="226" t="s">
        <v>41</v>
      </c>
      <c r="B39" s="229"/>
      <c r="C39" s="24"/>
      <c r="D39" s="23"/>
      <c r="E39" s="70"/>
      <c r="F39" s="246" t="s">
        <v>122</v>
      </c>
      <c r="G39" s="246"/>
      <c r="H39" s="246"/>
    </row>
    <row r="40" spans="1:6" ht="15">
      <c r="A40" s="90"/>
      <c r="B40" s="228"/>
      <c r="C40" s="78"/>
      <c r="D40" s="91"/>
      <c r="E40" s="91"/>
      <c r="F40" s="91"/>
    </row>
    <row r="41" ht="15">
      <c r="A41" s="66"/>
    </row>
    <row r="42" ht="15">
      <c r="A42" s="66"/>
    </row>
    <row r="43" ht="15">
      <c r="A43" s="66"/>
    </row>
    <row r="44" ht="15">
      <c r="A44" s="66"/>
    </row>
    <row r="45" ht="15">
      <c r="A45" s="66"/>
    </row>
    <row r="46" ht="15">
      <c r="A46" s="66"/>
    </row>
    <row r="47" ht="15">
      <c r="A47" s="66"/>
    </row>
    <row r="48" ht="15">
      <c r="A48" s="66"/>
    </row>
    <row r="49" ht="15">
      <c r="A49" s="66"/>
    </row>
  </sheetData>
  <sheetProtection/>
  <mergeCells count="3">
    <mergeCell ref="A1:F1"/>
    <mergeCell ref="A2:F2"/>
    <mergeCell ref="F39:H39"/>
  </mergeCells>
  <printOptions/>
  <pageMargins left="0.77" right="0.35433070866141736" top="0.5905511811023623" bottom="0.43" header="0.3937007874015748" footer="0.15748031496062992"/>
  <pageSetup blackAndWhite="1" firstPageNumber="1" useFirstPageNumber="1" horizontalDpi="600" verticalDpi="600" orientation="portrait" paperSize="9" scale="86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01"/>
  <sheetViews>
    <sheetView view="pageBreakPreview" zoomScaleSheetLayoutView="100" zoomScalePageLayoutView="0" workbookViewId="0" topLeftCell="A49">
      <selection activeCell="D58" sqref="D58"/>
    </sheetView>
  </sheetViews>
  <sheetFormatPr defaultColWidth="9.140625" defaultRowHeight="12.75"/>
  <cols>
    <col min="1" max="1" width="51.00390625" style="20" customWidth="1"/>
    <col min="2" max="2" width="15.28125" style="70" customWidth="1"/>
    <col min="3" max="3" width="4.57421875" style="24" customWidth="1"/>
    <col min="4" max="4" width="16.8515625" style="43" customWidth="1"/>
    <col min="5" max="5" width="2.7109375" style="43" customWidth="1"/>
    <col min="6" max="6" width="15.57421875" style="43" customWidth="1"/>
    <col min="7" max="7" width="2.00390625" style="20" bestFit="1" customWidth="1"/>
    <col min="8" max="8" width="9.140625" style="43" customWidth="1"/>
    <col min="9" max="16384" width="9.140625" style="20" customWidth="1"/>
  </cols>
  <sheetData>
    <row r="1" spans="1:6" ht="15">
      <c r="A1" s="19" t="str">
        <f>'Cover '!A1</f>
        <v>ГРУПА НЕОХИМ</v>
      </c>
      <c r="B1" s="67"/>
      <c r="C1" s="19"/>
      <c r="D1" s="62"/>
      <c r="E1" s="62"/>
      <c r="F1" s="62"/>
    </row>
    <row r="2" spans="1:8" s="22" customFormat="1" ht="15">
      <c r="A2" s="189" t="s">
        <v>98</v>
      </c>
      <c r="B2" s="190"/>
      <c r="C2" s="63"/>
      <c r="D2" s="63"/>
      <c r="E2" s="63"/>
      <c r="F2" s="63"/>
      <c r="G2" s="47"/>
      <c r="H2" s="47"/>
    </row>
    <row r="3" spans="1:7" ht="15" customHeight="1">
      <c r="A3" s="63" t="str">
        <f>'IS'!A3</f>
        <v>към 31 март 2013 година</v>
      </c>
      <c r="B3" s="191"/>
      <c r="C3" s="47"/>
      <c r="D3" s="47"/>
      <c r="E3" s="47"/>
      <c r="F3" s="47"/>
      <c r="G3" s="43"/>
    </row>
    <row r="4" spans="1:7" ht="15">
      <c r="A4" s="43"/>
      <c r="B4" s="186" t="s">
        <v>4</v>
      </c>
      <c r="C4" s="75"/>
      <c r="D4" s="198" t="s">
        <v>135</v>
      </c>
      <c r="E4" s="92"/>
      <c r="F4" s="198" t="s">
        <v>137</v>
      </c>
      <c r="G4" s="43"/>
    </row>
    <row r="5" spans="1:7" ht="17.25" customHeight="1">
      <c r="A5" s="43"/>
      <c r="B5" s="75"/>
      <c r="C5" s="75"/>
      <c r="D5" s="185" t="s">
        <v>107</v>
      </c>
      <c r="E5" s="185"/>
      <c r="F5" s="185" t="s">
        <v>107</v>
      </c>
      <c r="G5" s="43"/>
    </row>
    <row r="6" spans="1:7" ht="17.25" customHeight="1">
      <c r="A6" s="189" t="s">
        <v>64</v>
      </c>
      <c r="B6" s="75"/>
      <c r="C6" s="75"/>
      <c r="D6" s="185"/>
      <c r="E6" s="185"/>
      <c r="F6" s="185"/>
      <c r="G6" s="43"/>
    </row>
    <row r="7" spans="1:7" ht="15">
      <c r="A7" s="189" t="s">
        <v>10</v>
      </c>
      <c r="B7" s="71"/>
      <c r="C7" s="42"/>
      <c r="D7" s="91"/>
      <c r="E7" s="91"/>
      <c r="F7" s="91"/>
      <c r="G7" s="43"/>
    </row>
    <row r="8" spans="1:7" ht="15">
      <c r="A8" s="95" t="s">
        <v>78</v>
      </c>
      <c r="B8" s="77">
        <v>10</v>
      </c>
      <c r="C8" s="42"/>
      <c r="D8" s="96">
        <v>113874</v>
      </c>
      <c r="E8" s="91"/>
      <c r="F8" s="96">
        <v>114409</v>
      </c>
      <c r="G8" s="43"/>
    </row>
    <row r="9" spans="1:7" ht="15">
      <c r="A9" s="97" t="s">
        <v>32</v>
      </c>
      <c r="B9" s="77">
        <v>11</v>
      </c>
      <c r="C9" s="42"/>
      <c r="D9" s="96">
        <v>283</v>
      </c>
      <c r="E9" s="96"/>
      <c r="F9" s="96">
        <v>214</v>
      </c>
      <c r="G9" s="43"/>
    </row>
    <row r="10" spans="1:7" ht="15">
      <c r="A10" s="97" t="s">
        <v>83</v>
      </c>
      <c r="B10" s="77">
        <v>12</v>
      </c>
      <c r="C10" s="42"/>
      <c r="D10" s="96">
        <v>391</v>
      </c>
      <c r="E10" s="96"/>
      <c r="F10" s="96">
        <v>387</v>
      </c>
      <c r="G10" s="43"/>
    </row>
    <row r="11" spans="1:7" ht="15">
      <c r="A11" s="97" t="s">
        <v>36</v>
      </c>
      <c r="B11" s="77"/>
      <c r="C11" s="42"/>
      <c r="D11" s="96">
        <v>5</v>
      </c>
      <c r="E11" s="96"/>
      <c r="F11" s="96">
        <v>5</v>
      </c>
      <c r="G11" s="43"/>
    </row>
    <row r="12" spans="1:7" ht="15">
      <c r="A12" s="97" t="s">
        <v>99</v>
      </c>
      <c r="B12" s="77"/>
      <c r="C12" s="42"/>
      <c r="D12" s="96">
        <v>2</v>
      </c>
      <c r="E12" s="96"/>
      <c r="F12" s="96">
        <v>5</v>
      </c>
      <c r="G12" s="65"/>
    </row>
    <row r="13" spans="1:8" ht="15">
      <c r="A13" s="97" t="s">
        <v>90</v>
      </c>
      <c r="B13" s="77"/>
      <c r="C13" s="42"/>
      <c r="D13" s="96">
        <v>489</v>
      </c>
      <c r="E13" s="96"/>
      <c r="F13" s="96">
        <v>489</v>
      </c>
      <c r="G13" s="65"/>
      <c r="H13" s="233"/>
    </row>
    <row r="14" spans="1:7" ht="15">
      <c r="A14" s="91"/>
      <c r="B14" s="71"/>
      <c r="C14" s="42"/>
      <c r="D14" s="98">
        <f>SUM(D8:D13)</f>
        <v>115044</v>
      </c>
      <c r="E14" s="99"/>
      <c r="F14" s="98">
        <f>SUM(F8:F13)</f>
        <v>115509</v>
      </c>
      <c r="G14" s="43"/>
    </row>
    <row r="15" spans="1:7" ht="15">
      <c r="A15" s="189" t="s">
        <v>11</v>
      </c>
      <c r="B15" s="71"/>
      <c r="C15" s="42"/>
      <c r="D15" s="99"/>
      <c r="E15" s="99"/>
      <c r="F15" s="99"/>
      <c r="G15" s="43"/>
    </row>
    <row r="16" spans="1:7" ht="15">
      <c r="A16" s="95" t="s">
        <v>8</v>
      </c>
      <c r="B16" s="77">
        <v>13</v>
      </c>
      <c r="C16" s="78"/>
      <c r="D16" s="64">
        <v>29228</v>
      </c>
      <c r="E16" s="64"/>
      <c r="F16" s="64">
        <v>34039</v>
      </c>
      <c r="G16" s="43"/>
    </row>
    <row r="17" spans="1:7" ht="15">
      <c r="A17" s="95" t="s">
        <v>114</v>
      </c>
      <c r="B17" s="77">
        <v>14</v>
      </c>
      <c r="C17" s="78"/>
      <c r="D17" s="64">
        <v>6878</v>
      </c>
      <c r="E17" s="64"/>
      <c r="F17" s="64">
        <v>4404</v>
      </c>
      <c r="G17" s="43"/>
    </row>
    <row r="18" spans="1:7" ht="15">
      <c r="A18" s="95" t="s">
        <v>18</v>
      </c>
      <c r="B18" s="77">
        <v>15</v>
      </c>
      <c r="C18" s="78"/>
      <c r="D18" s="64">
        <v>54</v>
      </c>
      <c r="E18" s="64"/>
      <c r="F18" s="64">
        <v>12</v>
      </c>
      <c r="G18" s="43"/>
    </row>
    <row r="19" spans="1:7" ht="15">
      <c r="A19" s="91" t="s">
        <v>33</v>
      </c>
      <c r="B19" s="77">
        <v>16</v>
      </c>
      <c r="C19" s="78"/>
      <c r="D19" s="64">
        <v>5058</v>
      </c>
      <c r="E19" s="64"/>
      <c r="F19" s="64">
        <v>7093</v>
      </c>
      <c r="G19" s="65"/>
    </row>
    <row r="20" spans="1:7" ht="15">
      <c r="A20" s="95" t="s">
        <v>51</v>
      </c>
      <c r="B20" s="77">
        <v>17</v>
      </c>
      <c r="C20" s="78"/>
      <c r="D20" s="64">
        <v>4325</v>
      </c>
      <c r="E20" s="64"/>
      <c r="F20" s="64">
        <v>6946</v>
      </c>
      <c r="G20" s="43"/>
    </row>
    <row r="21" spans="1:7" ht="15">
      <c r="A21" s="189"/>
      <c r="B21" s="71"/>
      <c r="C21" s="42"/>
      <c r="D21" s="98">
        <f>SUM(D16:D20)</f>
        <v>45543</v>
      </c>
      <c r="E21" s="99"/>
      <c r="F21" s="98">
        <f>SUM(F16:F20)</f>
        <v>52494</v>
      </c>
      <c r="G21" s="43"/>
    </row>
    <row r="22" spans="1:7" ht="7.5" customHeight="1">
      <c r="A22" s="95"/>
      <c r="B22" s="77"/>
      <c r="C22" s="78"/>
      <c r="D22" s="65"/>
      <c r="E22" s="65"/>
      <c r="F22" s="65"/>
      <c r="G22" s="43"/>
    </row>
    <row r="23" spans="1:7" ht="15.75" thickBot="1">
      <c r="A23" s="189" t="s">
        <v>108</v>
      </c>
      <c r="B23" s="71"/>
      <c r="C23" s="42"/>
      <c r="D23" s="101">
        <f>SUM(D14+D21)</f>
        <v>160587</v>
      </c>
      <c r="E23" s="99"/>
      <c r="F23" s="101">
        <f>SUM(F14+F21)</f>
        <v>168003</v>
      </c>
      <c r="G23" s="43"/>
    </row>
    <row r="24" spans="1:7" ht="15.75" thickTop="1">
      <c r="A24" s="95"/>
      <c r="B24" s="77"/>
      <c r="C24" s="78"/>
      <c r="D24" s="91"/>
      <c r="E24" s="91"/>
      <c r="F24" s="91"/>
      <c r="G24" s="43"/>
    </row>
    <row r="25" spans="1:7" ht="15">
      <c r="A25" s="189" t="s">
        <v>16</v>
      </c>
      <c r="B25" s="75"/>
      <c r="C25" s="75"/>
      <c r="D25" s="87"/>
      <c r="E25" s="94"/>
      <c r="F25" s="87"/>
      <c r="G25" s="43"/>
    </row>
    <row r="26" spans="1:7" ht="15">
      <c r="A26" s="192" t="s">
        <v>111</v>
      </c>
      <c r="B26" s="75"/>
      <c r="C26" s="75"/>
      <c r="D26" s="87"/>
      <c r="E26" s="94"/>
      <c r="F26" s="87"/>
      <c r="G26" s="43"/>
    </row>
    <row r="27" spans="1:7" ht="29.25">
      <c r="A27" s="193" t="s">
        <v>101</v>
      </c>
      <c r="B27" s="75"/>
      <c r="C27" s="75"/>
      <c r="D27" s="87"/>
      <c r="E27" s="94"/>
      <c r="F27" s="87"/>
      <c r="G27" s="43"/>
    </row>
    <row r="28" spans="1:7" ht="15">
      <c r="A28" s="95" t="s">
        <v>37</v>
      </c>
      <c r="B28" s="76"/>
      <c r="C28" s="42"/>
      <c r="D28" s="64">
        <v>2654</v>
      </c>
      <c r="E28" s="64"/>
      <c r="F28" s="64">
        <v>2654</v>
      </c>
      <c r="G28" s="43"/>
    </row>
    <row r="29" spans="1:7" ht="15">
      <c r="A29" s="95" t="s">
        <v>56</v>
      </c>
      <c r="B29" s="76"/>
      <c r="C29" s="42"/>
      <c r="D29" s="64">
        <v>-3575</v>
      </c>
      <c r="E29" s="64"/>
      <c r="F29" s="64">
        <v>-3575</v>
      </c>
      <c r="G29" s="43"/>
    </row>
    <row r="30" spans="1:7" ht="15">
      <c r="A30" s="95" t="s">
        <v>87</v>
      </c>
      <c r="B30" s="76"/>
      <c r="C30" s="42"/>
      <c r="D30" s="64">
        <v>303</v>
      </c>
      <c r="E30" s="64"/>
      <c r="F30" s="64">
        <v>303</v>
      </c>
      <c r="G30" s="43"/>
    </row>
    <row r="31" spans="1:7" ht="15">
      <c r="A31" s="95" t="s">
        <v>100</v>
      </c>
      <c r="B31" s="71"/>
      <c r="C31" s="42"/>
      <c r="D31" s="64">
        <v>109707</v>
      </c>
      <c r="E31" s="64"/>
      <c r="F31" s="64">
        <v>97814</v>
      </c>
      <c r="G31" s="43"/>
    </row>
    <row r="32" spans="1:7" ht="15">
      <c r="A32" s="95" t="s">
        <v>112</v>
      </c>
      <c r="B32" s="71"/>
      <c r="C32" s="42"/>
      <c r="D32" s="64">
        <v>95</v>
      </c>
      <c r="E32" s="64"/>
      <c r="F32" s="64">
        <v>-268</v>
      </c>
      <c r="G32" s="43"/>
    </row>
    <row r="33" spans="1:7" ht="15">
      <c r="A33" s="43"/>
      <c r="B33" s="77"/>
      <c r="C33" s="42"/>
      <c r="D33" s="102">
        <f>SUM(D28:D32)</f>
        <v>109184</v>
      </c>
      <c r="E33" s="103"/>
      <c r="F33" s="102">
        <f>SUM(F28:F32)</f>
        <v>96928</v>
      </c>
      <c r="G33" s="43"/>
    </row>
    <row r="34" spans="1:7" ht="5.25" customHeight="1">
      <c r="A34" s="43"/>
      <c r="B34" s="77"/>
      <c r="C34" s="42"/>
      <c r="D34" s="103"/>
      <c r="E34" s="103"/>
      <c r="F34" s="103"/>
      <c r="G34" s="43"/>
    </row>
    <row r="35" spans="1:7" ht="15">
      <c r="A35" s="139" t="s">
        <v>118</v>
      </c>
      <c r="B35" s="77"/>
      <c r="C35" s="42"/>
      <c r="D35" s="103">
        <v>-4</v>
      </c>
      <c r="E35" s="103"/>
      <c r="F35" s="103">
        <v>-4</v>
      </c>
      <c r="G35" s="43"/>
    </row>
    <row r="36" spans="1:7" ht="6" customHeight="1">
      <c r="A36" s="189"/>
      <c r="B36" s="77"/>
      <c r="C36" s="42"/>
      <c r="D36" s="103"/>
      <c r="E36" s="103"/>
      <c r="F36" s="103"/>
      <c r="G36" s="43"/>
    </row>
    <row r="37" spans="1:7" ht="20.25" customHeight="1">
      <c r="A37" s="192" t="s">
        <v>91</v>
      </c>
      <c r="B37" s="230">
        <v>18</v>
      </c>
      <c r="C37" s="42"/>
      <c r="D37" s="218">
        <f>D35+D33</f>
        <v>109180</v>
      </c>
      <c r="E37" s="103"/>
      <c r="F37" s="218">
        <f>F35+F33</f>
        <v>96924</v>
      </c>
      <c r="G37" s="43"/>
    </row>
    <row r="38" spans="1:7" ht="15">
      <c r="A38" s="194"/>
      <c r="B38" s="71"/>
      <c r="C38" s="42"/>
      <c r="D38" s="103"/>
      <c r="E38" s="103"/>
      <c r="F38" s="103"/>
      <c r="G38" s="43"/>
    </row>
    <row r="39" spans="1:7" ht="15">
      <c r="A39" s="189" t="s">
        <v>52</v>
      </c>
      <c r="B39" s="76"/>
      <c r="C39" s="42"/>
      <c r="D39" s="103"/>
      <c r="E39" s="103"/>
      <c r="F39" s="103"/>
      <c r="G39" s="43"/>
    </row>
    <row r="40" spans="1:7" ht="15">
      <c r="A40" s="95" t="s">
        <v>102</v>
      </c>
      <c r="B40" s="76">
        <v>19</v>
      </c>
      <c r="C40" s="42"/>
      <c r="D40" s="104">
        <v>17828</v>
      </c>
      <c r="E40" s="103"/>
      <c r="F40" s="104">
        <v>16895</v>
      </c>
      <c r="G40" s="43"/>
    </row>
    <row r="41" spans="1:7" ht="15">
      <c r="A41" s="95" t="s">
        <v>57</v>
      </c>
      <c r="B41" s="76">
        <v>20</v>
      </c>
      <c r="C41" s="42"/>
      <c r="D41" s="64">
        <v>2508</v>
      </c>
      <c r="E41" s="64"/>
      <c r="F41" s="64">
        <v>2510</v>
      </c>
      <c r="G41" s="43"/>
    </row>
    <row r="42" spans="1:7" ht="15">
      <c r="A42" s="95" t="s">
        <v>74</v>
      </c>
      <c r="B42" s="76">
        <v>21</v>
      </c>
      <c r="C42" s="42"/>
      <c r="D42" s="104">
        <v>81</v>
      </c>
      <c r="E42" s="103"/>
      <c r="F42" s="104">
        <v>40</v>
      </c>
      <c r="G42" s="43"/>
    </row>
    <row r="43" spans="1:7" ht="15">
      <c r="A43" s="84" t="s">
        <v>71</v>
      </c>
      <c r="B43" s="76"/>
      <c r="C43" s="42"/>
      <c r="D43" s="64">
        <v>1229</v>
      </c>
      <c r="E43" s="64"/>
      <c r="F43" s="64">
        <v>1228</v>
      </c>
      <c r="G43" s="43"/>
    </row>
    <row r="44" spans="1:7" ht="15">
      <c r="A44" s="84" t="s">
        <v>103</v>
      </c>
      <c r="B44" s="76">
        <v>22</v>
      </c>
      <c r="C44" s="42"/>
      <c r="D44" s="64">
        <v>328</v>
      </c>
      <c r="E44" s="64"/>
      <c r="F44" s="64">
        <v>328</v>
      </c>
      <c r="G44" s="43"/>
    </row>
    <row r="45" spans="1:7" ht="15">
      <c r="A45" s="97" t="s">
        <v>123</v>
      </c>
      <c r="B45" s="76"/>
      <c r="C45" s="42"/>
      <c r="D45" s="64">
        <v>0</v>
      </c>
      <c r="E45" s="64"/>
      <c r="F45" s="64">
        <v>0</v>
      </c>
      <c r="G45" s="43"/>
    </row>
    <row r="46" spans="1:7" ht="15">
      <c r="A46" s="91"/>
      <c r="B46" s="71"/>
      <c r="C46" s="42"/>
      <c r="D46" s="102">
        <f>SUM(D40:D45)</f>
        <v>21974</v>
      </c>
      <c r="E46" s="103"/>
      <c r="F46" s="102">
        <f>SUM(F40:F45)</f>
        <v>21001</v>
      </c>
      <c r="G46" s="43"/>
    </row>
    <row r="47" spans="1:7" ht="15">
      <c r="A47" s="189" t="s">
        <v>34</v>
      </c>
      <c r="B47" s="195"/>
      <c r="C47" s="196"/>
      <c r="D47" s="91"/>
      <c r="E47" s="91"/>
      <c r="F47" s="91"/>
      <c r="G47" s="43"/>
    </row>
    <row r="48" spans="1:7" ht="15">
      <c r="A48" s="105" t="s">
        <v>104</v>
      </c>
      <c r="B48" s="77">
        <v>23</v>
      </c>
      <c r="C48" s="196"/>
      <c r="D48" s="64">
        <v>227</v>
      </c>
      <c r="E48" s="91"/>
      <c r="F48" s="64">
        <v>13586</v>
      </c>
      <c r="G48" s="43"/>
    </row>
    <row r="49" spans="1:7" ht="15">
      <c r="A49" s="105" t="s">
        <v>53</v>
      </c>
      <c r="B49" s="77">
        <v>19</v>
      </c>
      <c r="C49" s="196"/>
      <c r="D49" s="64">
        <v>2326</v>
      </c>
      <c r="E49" s="91"/>
      <c r="F49" s="64">
        <v>2674</v>
      </c>
      <c r="G49" s="43"/>
    </row>
    <row r="50" spans="1:7" ht="15">
      <c r="A50" s="105" t="s">
        <v>19</v>
      </c>
      <c r="B50" s="77">
        <v>24</v>
      </c>
      <c r="C50" s="78"/>
      <c r="D50" s="64">
        <v>16455</v>
      </c>
      <c r="E50" s="106"/>
      <c r="F50" s="64">
        <v>18680</v>
      </c>
      <c r="G50" s="43"/>
    </row>
    <row r="51" spans="1:7" ht="15">
      <c r="A51" s="105" t="s">
        <v>20</v>
      </c>
      <c r="B51" s="77">
        <v>25</v>
      </c>
      <c r="C51" s="196"/>
      <c r="D51" s="64">
        <v>5335</v>
      </c>
      <c r="E51" s="91"/>
      <c r="F51" s="64">
        <v>10242</v>
      </c>
      <c r="G51" s="43"/>
    </row>
    <row r="52" spans="1:7" ht="15">
      <c r="A52" s="105" t="s">
        <v>67</v>
      </c>
      <c r="B52" s="77">
        <v>26</v>
      </c>
      <c r="C52" s="78"/>
      <c r="D52" s="64">
        <v>2634</v>
      </c>
      <c r="E52" s="106"/>
      <c r="F52" s="64">
        <v>1715</v>
      </c>
      <c r="G52" s="43"/>
    </row>
    <row r="53" spans="1:7" ht="15">
      <c r="A53" s="105" t="s">
        <v>58</v>
      </c>
      <c r="B53" s="77">
        <v>27</v>
      </c>
      <c r="C53" s="78"/>
      <c r="D53" s="64">
        <v>397</v>
      </c>
      <c r="E53" s="106"/>
      <c r="F53" s="64">
        <v>266</v>
      </c>
      <c r="G53" s="43"/>
    </row>
    <row r="54" spans="1:7" ht="15">
      <c r="A54" s="105" t="s">
        <v>35</v>
      </c>
      <c r="B54" s="77">
        <v>28</v>
      </c>
      <c r="C54" s="78"/>
      <c r="D54" s="64">
        <v>2059</v>
      </c>
      <c r="E54" s="106"/>
      <c r="F54" s="64">
        <v>2915</v>
      </c>
      <c r="G54" s="43"/>
    </row>
    <row r="55" spans="1:7" ht="15">
      <c r="A55" s="189"/>
      <c r="B55" s="71"/>
      <c r="C55" s="42"/>
      <c r="D55" s="102">
        <f>SUM(D48:D54)</f>
        <v>29433</v>
      </c>
      <c r="E55" s="103"/>
      <c r="F55" s="102">
        <f>SUM(F48:F54)</f>
        <v>50078</v>
      </c>
      <c r="G55" s="43"/>
    </row>
    <row r="56" spans="1:7" ht="18" customHeight="1">
      <c r="A56" s="192" t="s">
        <v>109</v>
      </c>
      <c r="B56" s="71"/>
      <c r="C56" s="42"/>
      <c r="D56" s="138">
        <f>D46+D55</f>
        <v>51407</v>
      </c>
      <c r="E56" s="99"/>
      <c r="F56" s="138">
        <f>F46+F55</f>
        <v>71079</v>
      </c>
      <c r="G56" s="43"/>
    </row>
    <row r="57" spans="1:7" ht="6" customHeight="1">
      <c r="A57" s="189"/>
      <c r="B57" s="71"/>
      <c r="C57" s="42"/>
      <c r="D57" s="99"/>
      <c r="E57" s="99"/>
      <c r="F57" s="99"/>
      <c r="G57" s="43"/>
    </row>
    <row r="58" spans="1:7" ht="15.75" thickBot="1">
      <c r="A58" s="189" t="s">
        <v>110</v>
      </c>
      <c r="B58" s="71"/>
      <c r="C58" s="42"/>
      <c r="D58" s="107">
        <f>D37+D56</f>
        <v>160587</v>
      </c>
      <c r="E58" s="103"/>
      <c r="F58" s="107">
        <f>F37+F56</f>
        <v>168003</v>
      </c>
      <c r="G58" s="43"/>
    </row>
    <row r="59" spans="1:6" ht="7.5" customHeight="1" thickTop="1">
      <c r="A59" s="100"/>
      <c r="D59" s="91"/>
      <c r="E59" s="91"/>
      <c r="F59" s="91"/>
    </row>
    <row r="60" spans="1:6" ht="15">
      <c r="A60" s="93"/>
      <c r="D60" s="69"/>
      <c r="E60" s="91"/>
      <c r="F60" s="69"/>
    </row>
    <row r="61" spans="1:6" ht="15">
      <c r="A61" s="91"/>
      <c r="D61" s="91"/>
      <c r="E61" s="91"/>
      <c r="F61" s="91"/>
    </row>
    <row r="62" spans="1:8" ht="15">
      <c r="A62" s="222"/>
      <c r="B62" s="75"/>
      <c r="C62" s="75"/>
      <c r="D62" s="75"/>
      <c r="E62" s="35"/>
      <c r="F62" s="34"/>
      <c r="G62" s="43"/>
      <c r="H62" s="41"/>
    </row>
    <row r="63" spans="1:8" ht="15">
      <c r="A63" s="217"/>
      <c r="B63" s="75"/>
      <c r="C63" s="75"/>
      <c r="D63" s="75"/>
      <c r="E63" s="35"/>
      <c r="F63" s="34"/>
      <c r="G63" s="41"/>
      <c r="H63" s="41"/>
    </row>
    <row r="64" spans="1:8" ht="15">
      <c r="A64" s="223"/>
      <c r="B64" s="75"/>
      <c r="C64" s="75"/>
      <c r="D64" s="75"/>
      <c r="E64" s="35"/>
      <c r="F64" s="34"/>
      <c r="G64" s="41"/>
      <c r="H64" s="41"/>
    </row>
    <row r="65" spans="1:8" ht="15">
      <c r="A65" s="224"/>
      <c r="B65" s="75"/>
      <c r="C65" s="75"/>
      <c r="D65" s="75"/>
      <c r="E65" s="35"/>
      <c r="F65" s="34"/>
      <c r="G65" s="41"/>
      <c r="H65" s="41"/>
    </row>
    <row r="66" spans="1:8" ht="15">
      <c r="A66" s="66"/>
      <c r="B66" s="75"/>
      <c r="C66" s="75"/>
      <c r="D66" s="75"/>
      <c r="E66" s="35"/>
      <c r="F66" s="34"/>
      <c r="G66" s="41"/>
      <c r="H66" s="41"/>
    </row>
    <row r="67" spans="1:6" ht="15">
      <c r="A67" s="88" t="s">
        <v>70</v>
      </c>
      <c r="C67" s="88" t="s">
        <v>121</v>
      </c>
      <c r="D67" s="91"/>
      <c r="E67" s="70"/>
      <c r="F67" s="91"/>
    </row>
    <row r="68" spans="1:8" ht="15">
      <c r="A68" s="89" t="s">
        <v>41</v>
      </c>
      <c r="D68" s="23"/>
      <c r="E68" s="70"/>
      <c r="F68" s="246" t="s">
        <v>122</v>
      </c>
      <c r="G68" s="246"/>
      <c r="H68" s="246"/>
    </row>
    <row r="69" spans="1:8" ht="15">
      <c r="A69" s="90"/>
      <c r="B69" s="77"/>
      <c r="C69" s="78"/>
      <c r="D69" s="91"/>
      <c r="E69" s="91"/>
      <c r="F69" s="91"/>
      <c r="G69" s="41"/>
      <c r="H69" s="41"/>
    </row>
    <row r="70" spans="1:6" ht="15">
      <c r="A70" s="23"/>
      <c r="D70" s="91"/>
      <c r="E70" s="91"/>
      <c r="F70" s="91"/>
    </row>
    <row r="71" spans="1:6" ht="15">
      <c r="A71" s="23"/>
      <c r="B71" s="108"/>
      <c r="C71" s="23"/>
      <c r="D71" s="91"/>
      <c r="E71" s="91"/>
      <c r="F71" s="91"/>
    </row>
    <row r="72" spans="1:6" ht="15">
      <c r="A72" s="23"/>
      <c r="B72" s="108"/>
      <c r="C72" s="23"/>
      <c r="D72" s="91"/>
      <c r="E72" s="91"/>
      <c r="F72" s="91"/>
    </row>
    <row r="73" spans="1:6" ht="15">
      <c r="A73" s="23"/>
      <c r="B73" s="108"/>
      <c r="C73" s="23"/>
      <c r="D73" s="91"/>
      <c r="E73" s="91"/>
      <c r="F73" s="91"/>
    </row>
    <row r="74" spans="1:6" ht="15">
      <c r="A74" s="23"/>
      <c r="B74" s="108"/>
      <c r="C74" s="23"/>
      <c r="D74" s="91"/>
      <c r="E74" s="91"/>
      <c r="F74" s="91"/>
    </row>
    <row r="75" spans="1:6" ht="15">
      <c r="A75" s="23"/>
      <c r="B75" s="108"/>
      <c r="C75" s="23"/>
      <c r="D75" s="91"/>
      <c r="E75" s="91"/>
      <c r="F75" s="91"/>
    </row>
    <row r="76" spans="1:6" ht="15">
      <c r="A76" s="23"/>
      <c r="B76" s="108"/>
      <c r="C76" s="23"/>
      <c r="D76" s="91"/>
      <c r="E76" s="91"/>
      <c r="F76" s="91"/>
    </row>
    <row r="77" spans="1:6" ht="15">
      <c r="A77" s="23"/>
      <c r="B77" s="108"/>
      <c r="C77" s="23"/>
      <c r="D77" s="91"/>
      <c r="E77" s="91"/>
      <c r="F77" s="91"/>
    </row>
    <row r="78" spans="1:6" ht="15">
      <c r="A78" s="23"/>
      <c r="B78" s="108"/>
      <c r="C78" s="23"/>
      <c r="D78" s="91"/>
      <c r="E78" s="91"/>
      <c r="F78" s="91"/>
    </row>
    <row r="79" spans="1:6" ht="15">
      <c r="A79" s="23"/>
      <c r="B79" s="108"/>
      <c r="C79" s="23"/>
      <c r="D79" s="91"/>
      <c r="E79" s="91"/>
      <c r="F79" s="91"/>
    </row>
    <row r="80" spans="1:6" ht="15">
      <c r="A80" s="23"/>
      <c r="B80" s="108"/>
      <c r="C80" s="23"/>
      <c r="D80" s="91"/>
      <c r="E80" s="91"/>
      <c r="F80" s="91"/>
    </row>
    <row r="81" spans="1:6" ht="15">
      <c r="A81" s="23"/>
      <c r="B81" s="108"/>
      <c r="C81" s="23"/>
      <c r="D81" s="91"/>
      <c r="E81" s="91"/>
      <c r="F81" s="91"/>
    </row>
    <row r="82" spans="1:6" ht="15">
      <c r="A82" s="23"/>
      <c r="B82" s="108"/>
      <c r="C82" s="23"/>
      <c r="D82" s="91"/>
      <c r="E82" s="91"/>
      <c r="F82" s="91"/>
    </row>
    <row r="83" spans="1:6" ht="15">
      <c r="A83" s="23"/>
      <c r="B83" s="108"/>
      <c r="C83" s="23"/>
      <c r="D83" s="91"/>
      <c r="E83" s="91"/>
      <c r="F83" s="91"/>
    </row>
    <row r="84" spans="1:6" ht="15">
      <c r="A84" s="23"/>
      <c r="B84" s="108"/>
      <c r="C84" s="23"/>
      <c r="D84" s="91"/>
      <c r="E84" s="91"/>
      <c r="F84" s="91"/>
    </row>
    <row r="85" spans="1:6" ht="15">
      <c r="A85" s="23"/>
      <c r="B85" s="108"/>
      <c r="C85" s="23"/>
      <c r="D85" s="91"/>
      <c r="E85" s="91"/>
      <c r="F85" s="91"/>
    </row>
    <row r="86" spans="1:6" ht="15">
      <c r="A86" s="23"/>
      <c r="B86" s="108"/>
      <c r="C86" s="23"/>
      <c r="D86" s="91"/>
      <c r="E86" s="91"/>
      <c r="F86" s="91"/>
    </row>
    <row r="87" spans="1:6" ht="15">
      <c r="A87" s="23"/>
      <c r="B87" s="108"/>
      <c r="C87" s="23"/>
      <c r="D87" s="91"/>
      <c r="E87" s="91"/>
      <c r="F87" s="91"/>
    </row>
    <row r="88" spans="1:6" ht="15">
      <c r="A88" s="23"/>
      <c r="B88" s="108"/>
      <c r="C88" s="23"/>
      <c r="D88" s="91"/>
      <c r="E88" s="91"/>
      <c r="F88" s="91"/>
    </row>
    <row r="89" spans="1:6" ht="15">
      <c r="A89" s="23"/>
      <c r="B89" s="108"/>
      <c r="C89" s="23"/>
      <c r="D89" s="91"/>
      <c r="E89" s="91"/>
      <c r="F89" s="91"/>
    </row>
    <row r="90" spans="1:6" ht="15">
      <c r="A90" s="23"/>
      <c r="B90" s="108"/>
      <c r="C90" s="23"/>
      <c r="D90" s="91"/>
      <c r="E90" s="91"/>
      <c r="F90" s="91"/>
    </row>
    <row r="91" spans="1:6" ht="15">
      <c r="A91" s="23"/>
      <c r="B91" s="108"/>
      <c r="C91" s="23"/>
      <c r="D91" s="91"/>
      <c r="E91" s="91"/>
      <c r="F91" s="91"/>
    </row>
    <row r="92" spans="1:6" ht="15">
      <c r="A92" s="23"/>
      <c r="B92" s="108"/>
      <c r="C92" s="23"/>
      <c r="D92" s="91"/>
      <c r="E92" s="91"/>
      <c r="F92" s="91"/>
    </row>
    <row r="93" spans="1:6" ht="15">
      <c r="A93" s="23"/>
      <c r="B93" s="108"/>
      <c r="C93" s="23"/>
      <c r="D93" s="91"/>
      <c r="E93" s="91"/>
      <c r="F93" s="91"/>
    </row>
    <row r="94" spans="1:6" ht="15">
      <c r="A94" s="23"/>
      <c r="B94" s="108"/>
      <c r="C94" s="23"/>
      <c r="D94" s="91"/>
      <c r="E94" s="91"/>
      <c r="F94" s="91"/>
    </row>
    <row r="95" spans="1:6" ht="15">
      <c r="A95" s="23"/>
      <c r="B95" s="108"/>
      <c r="C95" s="23"/>
      <c r="D95" s="91"/>
      <c r="E95" s="91"/>
      <c r="F95" s="91"/>
    </row>
    <row r="96" spans="1:6" ht="15">
      <c r="A96" s="23"/>
      <c r="B96" s="108"/>
      <c r="C96" s="23"/>
      <c r="D96" s="91"/>
      <c r="E96" s="91"/>
      <c r="F96" s="91"/>
    </row>
    <row r="97" spans="1:6" ht="15">
      <c r="A97" s="23"/>
      <c r="B97" s="108"/>
      <c r="C97" s="23"/>
      <c r="D97" s="91"/>
      <c r="E97" s="91"/>
      <c r="F97" s="91"/>
    </row>
    <row r="98" spans="1:6" ht="15">
      <c r="A98" s="23"/>
      <c r="B98" s="108"/>
      <c r="C98" s="23"/>
      <c r="D98" s="91"/>
      <c r="E98" s="91"/>
      <c r="F98" s="91"/>
    </row>
    <row r="99" spans="2:3" ht="15">
      <c r="B99" s="72"/>
      <c r="C99" s="20"/>
    </row>
    <row r="100" spans="2:3" ht="15">
      <c r="B100" s="72"/>
      <c r="C100" s="20"/>
    </row>
    <row r="101" spans="2:3" ht="15">
      <c r="B101" s="72"/>
      <c r="C101" s="20"/>
    </row>
  </sheetData>
  <sheetProtection/>
  <mergeCells count="1">
    <mergeCell ref="F68:H68"/>
  </mergeCells>
  <printOptions horizontalCentered="1"/>
  <pageMargins left="0.9448818897637796" right="0.35433070866141736" top="0.3937007874015748" bottom="0.2755905511811024" header="0.35433070866141736" footer="0.2362204724409449"/>
  <pageSetup blackAndWhite="1" firstPageNumber="2" useFirstPageNumber="1" horizontalDpi="600" verticalDpi="600" orientation="portrait" paperSize="9" scale="72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SheetLayoutView="100" zoomScalePageLayoutView="0" workbookViewId="0" topLeftCell="A40">
      <selection activeCell="A46" sqref="A46"/>
    </sheetView>
  </sheetViews>
  <sheetFormatPr defaultColWidth="7.8515625" defaultRowHeight="12.75"/>
  <cols>
    <col min="1" max="1" width="59.7109375" style="33" customWidth="1"/>
    <col min="2" max="2" width="11.00390625" style="17" bestFit="1" customWidth="1"/>
    <col min="3" max="3" width="17.00390625" style="18" customWidth="1"/>
    <col min="4" max="4" width="2.28125" style="10" customWidth="1"/>
    <col min="5" max="5" width="17.00390625" style="18" customWidth="1"/>
    <col min="6" max="6" width="2.00390625" style="10" customWidth="1"/>
    <col min="7" max="7" width="8.140625" style="3" customWidth="1"/>
    <col min="8" max="8" width="23.8515625" style="9" customWidth="1"/>
    <col min="9" max="9" width="10.57421875" style="9" customWidth="1"/>
    <col min="10" max="10" width="13.28125" style="9" customWidth="1"/>
    <col min="11" max="12" width="9.140625" style="9" customWidth="1"/>
    <col min="13" max="16384" width="7.8515625" style="9" customWidth="1"/>
  </cols>
  <sheetData>
    <row r="1" spans="1:8" s="4" customFormat="1" ht="15">
      <c r="A1" s="248" t="str">
        <f>'Cover '!A1</f>
        <v>ГРУПА НЕОХИМ</v>
      </c>
      <c r="B1" s="249"/>
      <c r="C1" s="249"/>
      <c r="D1" s="249"/>
      <c r="E1" s="249"/>
      <c r="F1" s="28"/>
      <c r="G1" s="3"/>
      <c r="H1" s="29"/>
    </row>
    <row r="2" spans="1:7" s="6" customFormat="1" ht="15">
      <c r="A2" s="250" t="s">
        <v>105</v>
      </c>
      <c r="B2" s="251"/>
      <c r="C2" s="251"/>
      <c r="D2" s="251"/>
      <c r="E2" s="251"/>
      <c r="F2" s="28"/>
      <c r="G2" s="5"/>
    </row>
    <row r="3" spans="1:7" s="6" customFormat="1" ht="15">
      <c r="A3" s="21" t="str">
        <f>'IS'!A3</f>
        <v>към 31 март 2013 година</v>
      </c>
      <c r="B3" s="46"/>
      <c r="C3" s="28"/>
      <c r="D3" s="28"/>
      <c r="E3" s="28"/>
      <c r="F3" s="28"/>
      <c r="G3" s="5"/>
    </row>
    <row r="4" spans="1:7" s="6" customFormat="1" ht="15">
      <c r="A4" s="45"/>
      <c r="B4" s="46"/>
      <c r="C4" s="28"/>
      <c r="D4" s="28"/>
      <c r="E4" s="28"/>
      <c r="F4" s="28"/>
      <c r="G4" s="5"/>
    </row>
    <row r="5" spans="1:8" ht="10.5" customHeight="1">
      <c r="A5" s="109"/>
      <c r="B5" s="111"/>
      <c r="C5" s="83"/>
      <c r="D5" s="110"/>
      <c r="E5" s="83"/>
      <c r="F5" s="7"/>
      <c r="G5" s="8"/>
      <c r="H5" s="30"/>
    </row>
    <row r="6" spans="1:8" ht="18" customHeight="1">
      <c r="A6" s="203"/>
      <c r="B6" s="204" t="s">
        <v>4</v>
      </c>
      <c r="C6" s="198" t="s">
        <v>135</v>
      </c>
      <c r="D6" s="92"/>
      <c r="E6" s="198" t="s">
        <v>134</v>
      </c>
      <c r="F6" s="7"/>
      <c r="G6" s="206"/>
      <c r="H6" s="207"/>
    </row>
    <row r="7" spans="1:8" ht="20.25">
      <c r="A7" s="203"/>
      <c r="B7" s="208"/>
      <c r="C7" s="205" t="s">
        <v>107</v>
      </c>
      <c r="D7" s="205"/>
      <c r="E7" s="205" t="s">
        <v>107</v>
      </c>
      <c r="F7" s="7"/>
      <c r="G7" s="206"/>
      <c r="H7" s="207"/>
    </row>
    <row r="8" spans="1:10" ht="15">
      <c r="A8" s="126" t="s">
        <v>12</v>
      </c>
      <c r="B8" s="10"/>
      <c r="C8" s="13"/>
      <c r="D8" s="112"/>
      <c r="E8" s="13"/>
      <c r="F8" s="11"/>
      <c r="G8" s="209"/>
      <c r="H8" s="11"/>
      <c r="I8" s="12"/>
      <c r="J8" s="12"/>
    </row>
    <row r="9" spans="1:9" ht="15">
      <c r="A9" s="127" t="s">
        <v>5</v>
      </c>
      <c r="B9" s="10"/>
      <c r="C9" s="210">
        <v>126855</v>
      </c>
      <c r="D9" s="112"/>
      <c r="E9" s="210">
        <v>125677</v>
      </c>
      <c r="F9" s="11"/>
      <c r="G9" s="209"/>
      <c r="H9" s="11"/>
      <c r="I9" s="12"/>
    </row>
    <row r="10" spans="1:12" ht="15">
      <c r="A10" s="127" t="s">
        <v>6</v>
      </c>
      <c r="B10" s="10"/>
      <c r="C10" s="13">
        <v>-112706</v>
      </c>
      <c r="D10" s="112"/>
      <c r="E10" s="13">
        <v>-106273</v>
      </c>
      <c r="F10" s="11"/>
      <c r="G10" s="209"/>
      <c r="H10" s="11"/>
      <c r="I10" s="12"/>
      <c r="L10" s="12"/>
    </row>
    <row r="11" spans="1:12" ht="15">
      <c r="A11" s="127" t="s">
        <v>47</v>
      </c>
      <c r="B11" s="10"/>
      <c r="C11" s="258">
        <v>-6409</v>
      </c>
      <c r="D11" s="112"/>
      <c r="E11" s="13">
        <v>-5689</v>
      </c>
      <c r="F11" s="11"/>
      <c r="G11" s="209"/>
      <c r="H11" s="11"/>
      <c r="I11" s="12"/>
      <c r="L11" s="12"/>
    </row>
    <row r="12" spans="1:9" s="15" customFormat="1" ht="15">
      <c r="A12" s="127" t="s">
        <v>48</v>
      </c>
      <c r="B12" s="14"/>
      <c r="C12" s="13">
        <v>6873</v>
      </c>
      <c r="D12" s="112"/>
      <c r="E12" s="13">
        <v>8708</v>
      </c>
      <c r="F12" s="11"/>
      <c r="G12" s="211"/>
      <c r="H12" s="11"/>
      <c r="I12" s="12"/>
    </row>
    <row r="13" spans="1:9" s="15" customFormat="1" ht="15">
      <c r="A13" s="127" t="s">
        <v>39</v>
      </c>
      <c r="B13" s="14"/>
      <c r="C13" s="13">
        <v>-3014</v>
      </c>
      <c r="D13" s="112"/>
      <c r="E13" s="13">
        <v>-173</v>
      </c>
      <c r="F13" s="11"/>
      <c r="G13" s="211"/>
      <c r="H13" s="11"/>
      <c r="I13" s="12"/>
    </row>
    <row r="14" spans="1:9" s="15" customFormat="1" ht="15">
      <c r="A14" s="127" t="s">
        <v>7</v>
      </c>
      <c r="B14" s="14"/>
      <c r="C14" s="13">
        <v>-8</v>
      </c>
      <c r="D14" s="112"/>
      <c r="E14" s="13">
        <v>-3</v>
      </c>
      <c r="F14" s="11"/>
      <c r="G14" s="211"/>
      <c r="H14" s="11"/>
      <c r="I14" s="12"/>
    </row>
    <row r="15" spans="1:9" s="15" customFormat="1" ht="15">
      <c r="A15" s="127" t="s">
        <v>116</v>
      </c>
      <c r="B15" s="14"/>
      <c r="C15" s="13">
        <v>0</v>
      </c>
      <c r="D15" s="112"/>
      <c r="E15" s="13">
        <v>0</v>
      </c>
      <c r="F15" s="11"/>
      <c r="G15" s="211"/>
      <c r="H15" s="11"/>
      <c r="I15" s="12"/>
    </row>
    <row r="16" spans="1:9" s="15" customFormat="1" ht="15">
      <c r="A16" s="127" t="s">
        <v>50</v>
      </c>
      <c r="B16" s="14"/>
      <c r="C16" s="13">
        <v>-178</v>
      </c>
      <c r="D16" s="112"/>
      <c r="E16" s="13">
        <v>-233</v>
      </c>
      <c r="F16" s="11"/>
      <c r="G16" s="211"/>
      <c r="H16" s="11"/>
      <c r="I16" s="12"/>
    </row>
    <row r="17" spans="1:9" s="15" customFormat="1" ht="15">
      <c r="A17" s="127" t="s">
        <v>46</v>
      </c>
      <c r="B17" s="14"/>
      <c r="C17" s="13">
        <v>3</v>
      </c>
      <c r="D17" s="112"/>
      <c r="E17" s="13">
        <v>9</v>
      </c>
      <c r="F17" s="11"/>
      <c r="G17" s="211"/>
      <c r="H17" s="11"/>
      <c r="I17" s="12"/>
    </row>
    <row r="18" spans="1:9" s="15" customFormat="1" ht="15">
      <c r="A18" s="231" t="s">
        <v>129</v>
      </c>
      <c r="B18" s="14"/>
      <c r="C18" s="13">
        <v>1659</v>
      </c>
      <c r="D18" s="112"/>
      <c r="E18" s="13">
        <v>2664</v>
      </c>
      <c r="F18" s="11"/>
      <c r="G18" s="211"/>
      <c r="H18" s="11"/>
      <c r="I18" s="12"/>
    </row>
    <row r="19" spans="1:9" s="15" customFormat="1" ht="29.25">
      <c r="A19" s="126" t="s">
        <v>130</v>
      </c>
      <c r="B19" s="14"/>
      <c r="C19" s="128">
        <f>SUM(C9:C18)</f>
        <v>13075</v>
      </c>
      <c r="D19" s="114"/>
      <c r="E19" s="128">
        <f>SUM(E9:E18)</f>
        <v>24687</v>
      </c>
      <c r="F19" s="11"/>
      <c r="G19" s="211"/>
      <c r="H19" s="11"/>
      <c r="I19" s="12"/>
    </row>
    <row r="20" spans="1:9" ht="15">
      <c r="A20" s="127"/>
      <c r="B20" s="10"/>
      <c r="C20" s="13"/>
      <c r="D20" s="112"/>
      <c r="E20" s="13"/>
      <c r="F20" s="11"/>
      <c r="G20" s="211"/>
      <c r="H20" s="11"/>
      <c r="I20" s="12"/>
    </row>
    <row r="21" spans="1:9" ht="15">
      <c r="A21" s="126" t="s">
        <v>13</v>
      </c>
      <c r="B21" s="10"/>
      <c r="C21" s="13"/>
      <c r="D21" s="112"/>
      <c r="E21" s="13"/>
      <c r="F21" s="11"/>
      <c r="G21" s="211"/>
      <c r="H21" s="11"/>
      <c r="I21" s="12"/>
    </row>
    <row r="22" spans="1:9" ht="15">
      <c r="A22" s="127" t="s">
        <v>31</v>
      </c>
      <c r="B22" s="10"/>
      <c r="C22" s="13">
        <v>-2066</v>
      </c>
      <c r="D22" s="112"/>
      <c r="E22" s="13">
        <v>-298</v>
      </c>
      <c r="F22" s="11"/>
      <c r="G22" s="211"/>
      <c r="H22" s="11"/>
      <c r="I22" s="12"/>
    </row>
    <row r="23" spans="1:9" ht="15">
      <c r="A23" s="127" t="s">
        <v>30</v>
      </c>
      <c r="B23" s="10"/>
      <c r="C23" s="181">
        <v>0</v>
      </c>
      <c r="D23" s="112"/>
      <c r="E23" s="181">
        <v>3</v>
      </c>
      <c r="F23" s="11"/>
      <c r="G23" s="211"/>
      <c r="H23" s="11"/>
      <c r="I23" s="12"/>
    </row>
    <row r="24" spans="1:9" ht="29.25">
      <c r="A24" s="126" t="s">
        <v>42</v>
      </c>
      <c r="B24" s="10"/>
      <c r="C24" s="133">
        <f>SUM(C22:C23)</f>
        <v>-2066</v>
      </c>
      <c r="D24" s="114"/>
      <c r="E24" s="133">
        <f>SUM(E22:E23)</f>
        <v>-295</v>
      </c>
      <c r="F24" s="11"/>
      <c r="G24" s="211"/>
      <c r="H24" s="11"/>
      <c r="I24" s="12"/>
    </row>
    <row r="25" spans="1:9" ht="15">
      <c r="A25" s="127"/>
      <c r="B25" s="10"/>
      <c r="C25" s="13"/>
      <c r="D25" s="112"/>
      <c r="E25" s="13"/>
      <c r="F25" s="11"/>
      <c r="G25" s="211"/>
      <c r="H25" s="11"/>
      <c r="I25" s="12"/>
    </row>
    <row r="26" spans="1:10" ht="15">
      <c r="A26" s="129" t="s">
        <v>14</v>
      </c>
      <c r="B26" s="10"/>
      <c r="C26" s="113"/>
      <c r="D26" s="114"/>
      <c r="E26" s="113"/>
      <c r="F26" s="31"/>
      <c r="G26" s="209"/>
      <c r="H26" s="11"/>
      <c r="I26" s="12"/>
      <c r="J26" s="12"/>
    </row>
    <row r="27" spans="1:10" ht="15">
      <c r="A27" s="127" t="s">
        <v>54</v>
      </c>
      <c r="B27" s="10"/>
      <c r="C27" s="13">
        <v>34345</v>
      </c>
      <c r="D27" s="112"/>
      <c r="E27" s="13">
        <v>51060</v>
      </c>
      <c r="F27" s="31"/>
      <c r="G27" s="209"/>
      <c r="H27" s="11"/>
      <c r="I27" s="12"/>
      <c r="J27" s="12"/>
    </row>
    <row r="28" spans="1:10" ht="15">
      <c r="A28" s="127" t="s">
        <v>55</v>
      </c>
      <c r="B28" s="10"/>
      <c r="C28" s="13">
        <v>-47710</v>
      </c>
      <c r="D28" s="112"/>
      <c r="E28" s="13">
        <v>-65853</v>
      </c>
      <c r="F28" s="31"/>
      <c r="G28" s="209"/>
      <c r="H28" s="11"/>
      <c r="I28" s="12"/>
      <c r="J28" s="12"/>
    </row>
    <row r="29" spans="1:10" ht="15">
      <c r="A29" s="127" t="s">
        <v>60</v>
      </c>
      <c r="B29" s="10"/>
      <c r="C29" s="13">
        <v>11000</v>
      </c>
      <c r="D29" s="112"/>
      <c r="E29" s="13">
        <v>11285</v>
      </c>
      <c r="F29" s="31"/>
      <c r="G29" s="209"/>
      <c r="H29" s="11"/>
      <c r="I29" s="12"/>
      <c r="J29" s="12"/>
    </row>
    <row r="30" spans="1:10" ht="15">
      <c r="A30" s="127" t="s">
        <v>75</v>
      </c>
      <c r="B30" s="10"/>
      <c r="C30" s="13">
        <v>-11600</v>
      </c>
      <c r="D30" s="112"/>
      <c r="E30" s="13">
        <v>-14430</v>
      </c>
      <c r="F30" s="31"/>
      <c r="G30" s="209"/>
      <c r="H30" s="11"/>
      <c r="I30" s="12"/>
      <c r="J30" s="12"/>
    </row>
    <row r="31" spans="1:10" ht="30">
      <c r="A31" s="127" t="s">
        <v>45</v>
      </c>
      <c r="B31" s="10"/>
      <c r="C31" s="13">
        <v>933</v>
      </c>
      <c r="D31" s="112"/>
      <c r="E31" s="13">
        <v>0</v>
      </c>
      <c r="F31" s="11"/>
      <c r="G31" s="209"/>
      <c r="H31" s="11"/>
      <c r="I31" s="12"/>
      <c r="J31" s="12"/>
    </row>
    <row r="32" spans="1:10" ht="30">
      <c r="A32" s="127" t="s">
        <v>59</v>
      </c>
      <c r="B32" s="10"/>
      <c r="C32" s="13">
        <v>-324</v>
      </c>
      <c r="D32" s="112"/>
      <c r="E32" s="13">
        <v>-1074</v>
      </c>
      <c r="F32" s="11"/>
      <c r="G32" s="209"/>
      <c r="H32" s="11"/>
      <c r="I32" s="12"/>
      <c r="J32" s="12"/>
    </row>
    <row r="33" spans="1:10" ht="17.25" customHeight="1">
      <c r="A33" s="127" t="s">
        <v>44</v>
      </c>
      <c r="B33" s="10"/>
      <c r="C33" s="13">
        <v>-210</v>
      </c>
      <c r="D33" s="112"/>
      <c r="E33" s="13">
        <v>-34</v>
      </c>
      <c r="F33" s="11"/>
      <c r="G33" s="209"/>
      <c r="H33" s="11"/>
      <c r="I33" s="12"/>
      <c r="J33" s="12"/>
    </row>
    <row r="34" spans="1:10" ht="15">
      <c r="A34" s="127" t="s">
        <v>15</v>
      </c>
      <c r="B34" s="10"/>
      <c r="C34" s="13">
        <v>-65</v>
      </c>
      <c r="E34" s="13">
        <v>-69</v>
      </c>
      <c r="F34" s="11"/>
      <c r="G34" s="209"/>
      <c r="H34" s="11"/>
      <c r="I34" s="12"/>
      <c r="J34" s="12"/>
    </row>
    <row r="35" spans="1:10" ht="15">
      <c r="A35" s="127" t="s">
        <v>61</v>
      </c>
      <c r="B35" s="10"/>
      <c r="C35" s="13">
        <v>-2</v>
      </c>
      <c r="D35" s="112"/>
      <c r="E35" s="13">
        <v>0</v>
      </c>
      <c r="F35" s="11"/>
      <c r="G35" s="209"/>
      <c r="H35" s="11"/>
      <c r="I35" s="12"/>
      <c r="J35" s="12"/>
    </row>
    <row r="36" spans="1:10" ht="15">
      <c r="A36" s="231" t="s">
        <v>124</v>
      </c>
      <c r="B36" s="10"/>
      <c r="C36" s="13">
        <v>0</v>
      </c>
      <c r="D36" s="112"/>
      <c r="E36" s="13">
        <v>65</v>
      </c>
      <c r="F36" s="11"/>
      <c r="G36" s="209"/>
      <c r="H36" s="11"/>
      <c r="I36" s="12"/>
      <c r="J36" s="12"/>
    </row>
    <row r="37" spans="1:7" ht="15">
      <c r="A37" s="126" t="s">
        <v>131</v>
      </c>
      <c r="B37" s="10"/>
      <c r="C37" s="128">
        <f>SUM(C27:C36)</f>
        <v>-13633</v>
      </c>
      <c r="D37" s="32"/>
      <c r="E37" s="128">
        <f>SUM(E27:E36)</f>
        <v>-19050</v>
      </c>
      <c r="F37" s="16"/>
      <c r="G37" s="211"/>
    </row>
    <row r="38" spans="1:7" ht="15">
      <c r="A38" s="131"/>
      <c r="B38" s="10"/>
      <c r="C38" s="13"/>
      <c r="E38" s="13"/>
      <c r="G38" s="211"/>
    </row>
    <row r="39" spans="1:7" s="15" customFormat="1" ht="28.5">
      <c r="A39" s="132" t="s">
        <v>132</v>
      </c>
      <c r="B39" s="14"/>
      <c r="C39" s="133">
        <f>SUM(C19,C24,C37)</f>
        <v>-2624</v>
      </c>
      <c r="D39" s="32"/>
      <c r="E39" s="133">
        <f>SUM(E19,E24,E37)</f>
        <v>5342</v>
      </c>
      <c r="F39" s="32"/>
      <c r="G39" s="209"/>
    </row>
    <row r="40" spans="1:7" ht="15">
      <c r="A40" s="131"/>
      <c r="B40" s="10"/>
      <c r="C40" s="13"/>
      <c r="E40" s="13"/>
      <c r="G40" s="211"/>
    </row>
    <row r="41" spans="1:7" s="48" customFormat="1" ht="15">
      <c r="A41" s="131" t="s">
        <v>43</v>
      </c>
      <c r="B41" s="10"/>
      <c r="C41" s="13">
        <v>6389</v>
      </c>
      <c r="D41" s="134"/>
      <c r="E41" s="13">
        <v>882</v>
      </c>
      <c r="F41" s="10"/>
      <c r="G41" s="211"/>
    </row>
    <row r="42" spans="1:7" s="48" customFormat="1" ht="15">
      <c r="A42" s="131"/>
      <c r="B42" s="10"/>
      <c r="C42" s="13"/>
      <c r="D42" s="10"/>
      <c r="E42" s="13"/>
      <c r="F42" s="10"/>
      <c r="G42" s="211"/>
    </row>
    <row r="43" spans="1:7" s="49" customFormat="1" ht="20.25" customHeight="1" thickBot="1">
      <c r="A43" s="132" t="s">
        <v>146</v>
      </c>
      <c r="B43" s="10">
        <v>17</v>
      </c>
      <c r="C43" s="135">
        <f>SUM(C39,C41)</f>
        <v>3765</v>
      </c>
      <c r="D43" s="114"/>
      <c r="E43" s="135">
        <f>SUM(E39,E41)</f>
        <v>6224</v>
      </c>
      <c r="F43" s="31"/>
      <c r="G43" s="209"/>
    </row>
    <row r="44" spans="1:7" s="49" customFormat="1" ht="15.75" thickTop="1">
      <c r="A44" s="136"/>
      <c r="B44" s="10"/>
      <c r="C44" s="113"/>
      <c r="D44" s="114"/>
      <c r="E44" s="113"/>
      <c r="F44" s="31"/>
      <c r="G44" s="209"/>
    </row>
    <row r="45" spans="1:7" ht="15">
      <c r="A45" s="212"/>
      <c r="B45" s="213"/>
      <c r="C45" s="213"/>
      <c r="D45" s="214"/>
      <c r="E45" s="215"/>
      <c r="G45" s="211"/>
    </row>
    <row r="46" spans="1:8" ht="15">
      <c r="A46" s="222"/>
      <c r="B46" s="75"/>
      <c r="C46" s="75"/>
      <c r="D46" s="75"/>
      <c r="E46" s="35"/>
      <c r="F46" s="34"/>
      <c r="G46" s="43"/>
      <c r="H46" s="41"/>
    </row>
    <row r="47" spans="1:8" ht="15">
      <c r="A47" s="217"/>
      <c r="B47" s="75"/>
      <c r="C47" s="75"/>
      <c r="D47" s="75"/>
      <c r="E47" s="35"/>
      <c r="F47" s="34"/>
      <c r="G47" s="41"/>
      <c r="H47" s="41"/>
    </row>
    <row r="48" spans="1:8" ht="15">
      <c r="A48" s="223"/>
      <c r="B48" s="75"/>
      <c r="C48" s="75"/>
      <c r="D48" s="75"/>
      <c r="E48" s="35"/>
      <c r="F48" s="34"/>
      <c r="G48" s="41"/>
      <c r="H48" s="41"/>
    </row>
    <row r="49" spans="1:8" ht="15">
      <c r="A49" s="224"/>
      <c r="B49" s="75"/>
      <c r="C49" s="75"/>
      <c r="D49" s="75"/>
      <c r="E49" s="35"/>
      <c r="F49" s="34"/>
      <c r="G49" s="41"/>
      <c r="H49" s="41"/>
    </row>
    <row r="50" spans="1:8" ht="15">
      <c r="A50" s="66"/>
      <c r="B50" s="75"/>
      <c r="C50" s="75"/>
      <c r="D50" s="75"/>
      <c r="E50" s="35"/>
      <c r="F50" s="34"/>
      <c r="G50" s="41"/>
      <c r="H50" s="41"/>
    </row>
    <row r="51" spans="1:8" ht="15">
      <c r="A51" s="88" t="s">
        <v>70</v>
      </c>
      <c r="B51" s="70"/>
      <c r="C51" s="88" t="s">
        <v>121</v>
      </c>
      <c r="D51" s="91"/>
      <c r="E51" s="70"/>
      <c r="F51" s="91"/>
      <c r="G51" s="20"/>
      <c r="H51" s="20"/>
    </row>
    <row r="52" spans="1:5" ht="15">
      <c r="A52" s="89" t="s">
        <v>41</v>
      </c>
      <c r="B52" s="70"/>
      <c r="C52" s="252" t="s">
        <v>122</v>
      </c>
      <c r="D52" s="252"/>
      <c r="E52" s="252"/>
    </row>
    <row r="53" spans="1:6" ht="15" customHeight="1">
      <c r="A53" s="247"/>
      <c r="B53" s="247"/>
      <c r="C53" s="247"/>
      <c r="D53" s="247"/>
      <c r="E53" s="247"/>
      <c r="F53" s="247"/>
    </row>
    <row r="54" ht="15">
      <c r="A54" s="36"/>
    </row>
    <row r="55" ht="15">
      <c r="A55" s="81"/>
    </row>
    <row r="56" ht="15">
      <c r="A56" s="73"/>
    </row>
    <row r="57" ht="15">
      <c r="A57" s="37"/>
    </row>
    <row r="58" ht="15">
      <c r="A58" s="25"/>
    </row>
    <row r="59" ht="15">
      <c r="A59" s="26"/>
    </row>
    <row r="60" ht="15">
      <c r="A60" s="25"/>
    </row>
    <row r="61" ht="15">
      <c r="A61" s="1"/>
    </row>
    <row r="62" ht="15">
      <c r="A62" s="1"/>
    </row>
  </sheetData>
  <sheetProtection/>
  <mergeCells count="4">
    <mergeCell ref="A53:F53"/>
    <mergeCell ref="A1:E1"/>
    <mergeCell ref="A2:E2"/>
    <mergeCell ref="C52:E52"/>
  </mergeCells>
  <printOptions horizontalCentered="1"/>
  <pageMargins left="0.9448818897637796" right="0.5118110236220472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7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SheetLayoutView="100" zoomScalePageLayoutView="0" workbookViewId="0" topLeftCell="A13">
      <selection activeCell="Q24" sqref="Q24"/>
    </sheetView>
  </sheetViews>
  <sheetFormatPr defaultColWidth="9.140625" defaultRowHeight="12.75"/>
  <cols>
    <col min="1" max="1" width="47.140625" style="27" customWidth="1"/>
    <col min="2" max="2" width="11.140625" style="27" customWidth="1"/>
    <col min="3" max="3" width="10.8515625" style="27" customWidth="1"/>
    <col min="4" max="4" width="0.85546875" style="27" customWidth="1"/>
    <col min="5" max="5" width="11.28125" style="27" customWidth="1"/>
    <col min="6" max="6" width="0.85546875" style="27" customWidth="1"/>
    <col min="7" max="7" width="9.57421875" style="27" customWidth="1"/>
    <col min="8" max="8" width="0.85546875" style="27" customWidth="1"/>
    <col min="9" max="9" width="15.28125" style="27" customWidth="1"/>
    <col min="10" max="10" width="0.85546875" style="27" customWidth="1"/>
    <col min="11" max="11" width="11.28125" style="27" bestFit="1" customWidth="1"/>
    <col min="12" max="12" width="0.85546875" style="27" customWidth="1"/>
    <col min="13" max="13" width="9.57421875" style="172" customWidth="1"/>
    <col min="14" max="14" width="0.85546875" style="27" customWidth="1"/>
    <col min="15" max="15" width="16.00390625" style="27" customWidth="1"/>
    <col min="16" max="16" width="0.85546875" style="27" customWidth="1"/>
    <col min="17" max="17" width="14.7109375" style="27" customWidth="1"/>
    <col min="18" max="18" width="1.1484375" style="27" customWidth="1"/>
    <col min="19" max="19" width="1.8515625" style="27" customWidth="1"/>
    <col min="20" max="16384" width="9.140625" style="27" customWidth="1"/>
  </cols>
  <sheetData>
    <row r="1" spans="1:15" ht="18" customHeight="1">
      <c r="A1" s="2" t="str">
        <f>'[1]Cover '!A1</f>
        <v>ГРУПА НЕОХИМ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42"/>
      <c r="N1" s="143"/>
      <c r="O1" s="143"/>
    </row>
    <row r="2" spans="1:13" ht="18" customHeight="1">
      <c r="A2" s="254" t="s">
        <v>92</v>
      </c>
      <c r="B2" s="254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8" customHeight="1">
      <c r="A3" s="45" t="str">
        <f>CFS!A3</f>
        <v>към 31 март 2013 година</v>
      </c>
      <c r="B3" s="45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3" ht="18" customHeight="1">
      <c r="A4" s="45"/>
      <c r="B4" s="45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</row>
    <row r="5" spans="1:17" ht="25.5">
      <c r="A5" s="146"/>
      <c r="B5" s="146"/>
      <c r="C5" s="256" t="s">
        <v>93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51"/>
      <c r="O5" s="216" t="s">
        <v>118</v>
      </c>
      <c r="P5" s="141"/>
      <c r="Q5" s="147" t="s">
        <v>49</v>
      </c>
    </row>
    <row r="6" spans="1:17" s="51" customFormat="1" ht="2.25" customHeight="1">
      <c r="A6" s="257"/>
      <c r="B6" s="148"/>
      <c r="C6" s="253" t="s">
        <v>37</v>
      </c>
      <c r="D6" s="150"/>
      <c r="E6" s="253" t="s">
        <v>56</v>
      </c>
      <c r="F6" s="150"/>
      <c r="G6" s="253" t="s">
        <v>17</v>
      </c>
      <c r="H6" s="150"/>
      <c r="I6" s="253" t="s">
        <v>106</v>
      </c>
      <c r="J6" s="150"/>
      <c r="K6" s="253" t="s">
        <v>100</v>
      </c>
      <c r="L6" s="150"/>
      <c r="M6" s="253" t="s">
        <v>94</v>
      </c>
      <c r="N6" s="151"/>
      <c r="O6" s="253"/>
      <c r="P6" s="149"/>
      <c r="Q6" s="151"/>
    </row>
    <row r="7" spans="1:17" s="52" customFormat="1" ht="73.5" customHeight="1">
      <c r="A7" s="257"/>
      <c r="B7" s="152" t="s">
        <v>4</v>
      </c>
      <c r="C7" s="253"/>
      <c r="D7" s="153"/>
      <c r="E7" s="253"/>
      <c r="F7" s="153"/>
      <c r="G7" s="253"/>
      <c r="H7" s="153"/>
      <c r="I7" s="253"/>
      <c r="J7" s="153"/>
      <c r="K7" s="253"/>
      <c r="L7" s="153"/>
      <c r="M7" s="253"/>
      <c r="N7" s="154"/>
      <c r="O7" s="253"/>
      <c r="P7" s="149"/>
      <c r="Q7" s="154"/>
    </row>
    <row r="8" spans="1:17" s="53" customFormat="1" ht="15">
      <c r="A8" s="155"/>
      <c r="B8" s="155"/>
      <c r="C8" s="219" t="s">
        <v>107</v>
      </c>
      <c r="D8" s="220"/>
      <c r="E8" s="219" t="s">
        <v>107</v>
      </c>
      <c r="F8" s="220"/>
      <c r="G8" s="219" t="s">
        <v>107</v>
      </c>
      <c r="H8" s="220"/>
      <c r="I8" s="219" t="s">
        <v>107</v>
      </c>
      <c r="J8" s="220"/>
      <c r="K8" s="219" t="s">
        <v>107</v>
      </c>
      <c r="L8" s="220"/>
      <c r="M8" s="219" t="s">
        <v>107</v>
      </c>
      <c r="N8" s="221"/>
      <c r="O8" s="219" t="s">
        <v>107</v>
      </c>
      <c r="P8" s="220"/>
      <c r="Q8" s="219" t="s">
        <v>107</v>
      </c>
    </row>
    <row r="9" spans="1:13" s="52" customFormat="1" ht="15">
      <c r="A9" s="157"/>
      <c r="B9" s="157"/>
      <c r="C9" s="158"/>
      <c r="D9" s="158"/>
      <c r="E9" s="158"/>
      <c r="F9" s="158"/>
      <c r="G9" s="158"/>
      <c r="H9" s="158"/>
      <c r="I9" s="158"/>
      <c r="J9" s="158"/>
      <c r="K9" s="156"/>
      <c r="L9" s="158"/>
      <c r="M9" s="158"/>
    </row>
    <row r="10" spans="1:17" s="74" customFormat="1" ht="15">
      <c r="A10" s="115" t="s">
        <v>138</v>
      </c>
      <c r="B10" s="115"/>
      <c r="C10" s="159">
        <v>2654</v>
      </c>
      <c r="D10" s="116"/>
      <c r="E10" s="159">
        <v>-3575</v>
      </c>
      <c r="F10" s="116"/>
      <c r="G10" s="159">
        <v>303</v>
      </c>
      <c r="H10" s="116"/>
      <c r="I10" s="159">
        <v>-168</v>
      </c>
      <c r="J10" s="116"/>
      <c r="K10" s="159">
        <v>107237</v>
      </c>
      <c r="L10" s="116"/>
      <c r="M10" s="159">
        <f>SUM(C10:K10)</f>
        <v>106451</v>
      </c>
      <c r="N10" s="116"/>
      <c r="O10" s="159">
        <v>-5</v>
      </c>
      <c r="P10" s="160"/>
      <c r="Q10" s="159">
        <f>SUM(M10:O10)</f>
        <v>106446</v>
      </c>
    </row>
    <row r="11" spans="3:17" s="74" customFormat="1" ht="6.75" customHeight="1"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60"/>
      <c r="N11" s="116"/>
      <c r="O11" s="116"/>
      <c r="P11" s="116"/>
      <c r="Q11" s="116"/>
    </row>
    <row r="12" spans="1:17" s="74" customFormat="1" ht="16.5" customHeight="1">
      <c r="A12" s="182" t="s">
        <v>125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60"/>
      <c r="N12" s="116"/>
      <c r="O12" s="116"/>
      <c r="P12" s="116"/>
      <c r="Q12" s="116"/>
    </row>
    <row r="13" spans="1:17" s="74" customFormat="1" ht="6.75" customHeight="1">
      <c r="A13" s="161"/>
      <c r="B13" s="161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60"/>
      <c r="N13" s="116"/>
      <c r="O13" s="116"/>
      <c r="P13" s="116"/>
      <c r="Q13" s="116"/>
    </row>
    <row r="14" spans="1:17" s="74" customFormat="1" ht="18" customHeight="1">
      <c r="A14" s="234" t="s">
        <v>127</v>
      </c>
      <c r="B14" s="115"/>
      <c r="C14" s="117">
        <v>0</v>
      </c>
      <c r="D14" s="117"/>
      <c r="E14" s="117">
        <v>0</v>
      </c>
      <c r="F14" s="117"/>
      <c r="G14" s="117">
        <v>0</v>
      </c>
      <c r="H14" s="117"/>
      <c r="I14" s="117">
        <v>0</v>
      </c>
      <c r="J14" s="117"/>
      <c r="K14" s="235">
        <v>-797</v>
      </c>
      <c r="L14" s="117"/>
      <c r="M14" s="197">
        <f>SUM(C14:K14)</f>
        <v>-797</v>
      </c>
      <c r="N14" s="160"/>
      <c r="O14" s="160">
        <v>0</v>
      </c>
      <c r="P14" s="160"/>
      <c r="Q14" s="197">
        <f>M14+O14</f>
        <v>-797</v>
      </c>
    </row>
    <row r="15" spans="1:17" s="74" customFormat="1" ht="6.75" customHeight="1">
      <c r="A15" s="161"/>
      <c r="B15" s="161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60"/>
      <c r="N15" s="116"/>
      <c r="O15" s="116"/>
      <c r="P15" s="116"/>
      <c r="Q15" s="116"/>
    </row>
    <row r="16" spans="1:17" s="74" customFormat="1" ht="15">
      <c r="A16" s="74" t="s">
        <v>89</v>
      </c>
      <c r="B16" s="164"/>
      <c r="C16" s="160">
        <v>0</v>
      </c>
      <c r="D16" s="160"/>
      <c r="E16" s="160">
        <v>0</v>
      </c>
      <c r="F16" s="160"/>
      <c r="G16" s="160">
        <v>0</v>
      </c>
      <c r="H16" s="160"/>
      <c r="I16" s="116">
        <v>-100</v>
      </c>
      <c r="J16" s="160"/>
      <c r="K16" s="116">
        <v>-8626</v>
      </c>
      <c r="L16" s="160"/>
      <c r="M16" s="160">
        <f>SUM(C16:K16)</f>
        <v>-8726</v>
      </c>
      <c r="N16" s="160"/>
      <c r="O16" s="160">
        <v>1</v>
      </c>
      <c r="P16" s="160"/>
      <c r="Q16" s="160">
        <f>M16+O16</f>
        <v>-8725</v>
      </c>
    </row>
    <row r="17" spans="1:17" s="74" customFormat="1" ht="5.25" customHeight="1">
      <c r="A17" s="161"/>
      <c r="B17" s="161"/>
      <c r="C17" s="116"/>
      <c r="D17" s="116"/>
      <c r="E17" s="116"/>
      <c r="F17" s="116"/>
      <c r="G17" s="116"/>
      <c r="H17" s="116"/>
      <c r="I17" s="116"/>
      <c r="J17" s="116"/>
      <c r="K17" s="165"/>
      <c r="L17" s="116"/>
      <c r="M17" s="160"/>
      <c r="N17" s="116"/>
      <c r="O17" s="116"/>
      <c r="P17" s="116"/>
      <c r="Q17" s="116"/>
    </row>
    <row r="18" spans="1:17" s="115" customFormat="1" ht="15.75" thickBot="1">
      <c r="A18" s="115" t="s">
        <v>126</v>
      </c>
      <c r="B18" s="166"/>
      <c r="C18" s="118">
        <f aca="true" t="shared" si="0" ref="C18:P18">SUM(C10:C16)</f>
        <v>2654</v>
      </c>
      <c r="D18" s="118">
        <f t="shared" si="0"/>
        <v>0</v>
      </c>
      <c r="E18" s="118">
        <f t="shared" si="0"/>
        <v>-3575</v>
      </c>
      <c r="F18" s="118">
        <f t="shared" si="0"/>
        <v>0</v>
      </c>
      <c r="G18" s="118">
        <f t="shared" si="0"/>
        <v>303</v>
      </c>
      <c r="H18" s="118">
        <f t="shared" si="0"/>
        <v>0</v>
      </c>
      <c r="I18" s="118">
        <f t="shared" si="0"/>
        <v>-268</v>
      </c>
      <c r="J18" s="118">
        <f t="shared" si="0"/>
        <v>0</v>
      </c>
      <c r="K18" s="118">
        <f t="shared" si="0"/>
        <v>97814</v>
      </c>
      <c r="L18" s="118">
        <f t="shared" si="0"/>
        <v>0</v>
      </c>
      <c r="M18" s="118">
        <f t="shared" si="0"/>
        <v>96928</v>
      </c>
      <c r="N18" s="118">
        <f t="shared" si="0"/>
        <v>0</v>
      </c>
      <c r="O18" s="118">
        <f t="shared" si="0"/>
        <v>-4</v>
      </c>
      <c r="P18" s="118">
        <f t="shared" si="0"/>
        <v>0</v>
      </c>
      <c r="Q18" s="118">
        <f>SUM(Q10:Q16)</f>
        <v>96924</v>
      </c>
    </row>
    <row r="19" spans="1:17" s="167" customFormat="1" ht="5.25" customHeight="1" thickTop="1">
      <c r="A19" s="115"/>
      <c r="B19" s="115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60"/>
      <c r="O19" s="160"/>
      <c r="P19" s="160"/>
      <c r="Q19" s="160"/>
    </row>
    <row r="20" spans="1:17" s="167" customFormat="1" ht="20.25" customHeight="1">
      <c r="A20" s="182" t="s">
        <v>139</v>
      </c>
      <c r="B20" s="115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60"/>
      <c r="O20" s="160"/>
      <c r="P20" s="160"/>
      <c r="Q20" s="160"/>
    </row>
    <row r="21" spans="1:17" s="167" customFormat="1" ht="6.75" customHeight="1">
      <c r="A21" s="182"/>
      <c r="B21" s="115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60"/>
      <c r="O21" s="160"/>
      <c r="P21" s="160"/>
      <c r="Q21" s="160"/>
    </row>
    <row r="22" spans="1:17" s="163" customFormat="1" ht="18.75" customHeight="1">
      <c r="A22" s="74" t="s">
        <v>144</v>
      </c>
      <c r="B22" s="162"/>
      <c r="C22" s="116">
        <v>0</v>
      </c>
      <c r="D22" s="116"/>
      <c r="E22" s="116">
        <v>0</v>
      </c>
      <c r="F22" s="116"/>
      <c r="G22" s="116">
        <v>0</v>
      </c>
      <c r="H22" s="116"/>
      <c r="I22" s="116">
        <v>363</v>
      </c>
      <c r="J22" s="116"/>
      <c r="K22" s="116">
        <f>'IS'!D28</f>
        <v>11893</v>
      </c>
      <c r="L22" s="116"/>
      <c r="M22" s="197">
        <f>SUM(C22:K22)</f>
        <v>12256</v>
      </c>
      <c r="N22" s="197"/>
      <c r="O22" s="197"/>
      <c r="P22" s="197"/>
      <c r="Q22" s="197">
        <f>M22+O22</f>
        <v>12256</v>
      </c>
    </row>
    <row r="23" spans="1:17" s="74" customFormat="1" ht="5.25" customHeight="1">
      <c r="A23" s="161"/>
      <c r="B23" s="161"/>
      <c r="C23" s="116"/>
      <c r="D23" s="116"/>
      <c r="E23" s="116"/>
      <c r="F23" s="116"/>
      <c r="G23" s="116"/>
      <c r="H23" s="116"/>
      <c r="I23" s="116"/>
      <c r="J23" s="116"/>
      <c r="K23" s="165"/>
      <c r="L23" s="116"/>
      <c r="M23" s="160">
        <f>SUM(C23:K23)</f>
        <v>0</v>
      </c>
      <c r="N23" s="116"/>
      <c r="O23" s="116"/>
      <c r="P23" s="116"/>
      <c r="Q23" s="116"/>
    </row>
    <row r="24" spans="1:18" s="115" customFormat="1" ht="15.75" thickBot="1">
      <c r="A24" s="115" t="s">
        <v>140</v>
      </c>
      <c r="B24" s="166">
        <v>18</v>
      </c>
      <c r="C24" s="118">
        <f>SUM(C18:C23)</f>
        <v>2654</v>
      </c>
      <c r="D24" s="117"/>
      <c r="E24" s="118">
        <f>SUM(E18:E23)</f>
        <v>-3575</v>
      </c>
      <c r="F24" s="117"/>
      <c r="G24" s="118">
        <f>SUM(G18:G23)</f>
        <v>303</v>
      </c>
      <c r="H24" s="117"/>
      <c r="I24" s="118">
        <f>SUM(I18:I23)</f>
        <v>95</v>
      </c>
      <c r="J24" s="117"/>
      <c r="K24" s="118">
        <f>SUM(K18:K23)</f>
        <v>109707</v>
      </c>
      <c r="L24" s="117"/>
      <c r="M24" s="118">
        <f>SUM(M18:M23)</f>
        <v>109184</v>
      </c>
      <c r="N24" s="117"/>
      <c r="O24" s="118">
        <f>SUM(O18:O23)</f>
        <v>-4</v>
      </c>
      <c r="P24" s="117"/>
      <c r="Q24" s="118">
        <f>M24+O24</f>
        <v>109180</v>
      </c>
      <c r="R24" s="168"/>
    </row>
    <row r="25" spans="1:17" s="50" customFormat="1" ht="15" thickTop="1">
      <c r="A25" s="169"/>
      <c r="B25" s="170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Q25" s="184"/>
    </row>
    <row r="26" spans="1:17" s="50" customFormat="1" ht="14.25">
      <c r="A26" s="169"/>
      <c r="B26" s="170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202"/>
    </row>
    <row r="27" spans="1:16" s="50" customFormat="1" ht="14.25">
      <c r="A27" s="169"/>
      <c r="B27" s="170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</row>
    <row r="28" spans="1:8" s="9" customFormat="1" ht="15">
      <c r="A28" s="222"/>
      <c r="B28" s="75"/>
      <c r="C28" s="75"/>
      <c r="D28" s="75"/>
      <c r="E28" s="35"/>
      <c r="F28" s="34"/>
      <c r="G28" s="43"/>
      <c r="H28" s="41"/>
    </row>
    <row r="29" spans="1:8" s="9" customFormat="1" ht="15">
      <c r="A29" s="217"/>
      <c r="B29" s="75"/>
      <c r="C29" s="75"/>
      <c r="D29" s="75"/>
      <c r="E29" s="35"/>
      <c r="F29" s="34"/>
      <c r="G29" s="41"/>
      <c r="H29" s="41"/>
    </row>
    <row r="30" spans="1:8" s="9" customFormat="1" ht="15">
      <c r="A30" s="223"/>
      <c r="B30" s="75"/>
      <c r="C30" s="75"/>
      <c r="D30" s="75"/>
      <c r="E30" s="35"/>
      <c r="F30" s="34"/>
      <c r="G30" s="41"/>
      <c r="H30" s="41"/>
    </row>
    <row r="31" spans="1:8" s="9" customFormat="1" ht="15">
      <c r="A31" s="224"/>
      <c r="B31" s="75"/>
      <c r="C31" s="75"/>
      <c r="D31" s="75"/>
      <c r="E31" s="35"/>
      <c r="F31" s="34"/>
      <c r="G31" s="41"/>
      <c r="H31" s="41"/>
    </row>
    <row r="32" spans="1:8" s="9" customFormat="1" ht="15">
      <c r="A32" s="66"/>
      <c r="B32" s="75"/>
      <c r="C32" s="75"/>
      <c r="D32" s="75"/>
      <c r="E32" s="35"/>
      <c r="F32" s="34"/>
      <c r="G32" s="41"/>
      <c r="H32" s="41"/>
    </row>
    <row r="33" spans="1:9" s="9" customFormat="1" ht="15">
      <c r="A33" s="225" t="s">
        <v>70</v>
      </c>
      <c r="B33" s="70"/>
      <c r="F33" s="91"/>
      <c r="G33" s="88" t="s">
        <v>121</v>
      </c>
      <c r="H33" s="91"/>
      <c r="I33" s="70"/>
    </row>
    <row r="34" spans="1:9" s="9" customFormat="1" ht="15">
      <c r="A34" s="89" t="s">
        <v>41</v>
      </c>
      <c r="B34" s="70"/>
      <c r="F34" s="10"/>
      <c r="G34" s="252" t="s">
        <v>122</v>
      </c>
      <c r="H34" s="252"/>
      <c r="I34" s="252"/>
    </row>
    <row r="35" spans="1:10" ht="15.75">
      <c r="A35" s="175"/>
      <c r="B35" s="176"/>
      <c r="C35" s="173"/>
      <c r="D35" s="173"/>
      <c r="E35" s="173"/>
      <c r="F35" s="173"/>
      <c r="G35" s="173"/>
      <c r="H35" s="173"/>
      <c r="I35" s="173"/>
      <c r="J35" s="174"/>
    </row>
    <row r="36" spans="1:2" ht="15">
      <c r="A36" s="177"/>
      <c r="B36" s="178"/>
    </row>
    <row r="37" spans="1:2" ht="15">
      <c r="A37" s="178"/>
      <c r="B37" s="179"/>
    </row>
    <row r="38" ht="15">
      <c r="A38" s="179"/>
    </row>
    <row r="46" ht="15">
      <c r="B46" s="68"/>
    </row>
    <row r="47" ht="15">
      <c r="A47" s="68"/>
    </row>
  </sheetData>
  <sheetProtection/>
  <mergeCells count="11">
    <mergeCell ref="I6:I7"/>
    <mergeCell ref="K6:K7"/>
    <mergeCell ref="G34:I34"/>
    <mergeCell ref="M6:M7"/>
    <mergeCell ref="O6:O7"/>
    <mergeCell ref="A2:M2"/>
    <mergeCell ref="C5:M5"/>
    <mergeCell ref="A6:A7"/>
    <mergeCell ref="C6:C7"/>
    <mergeCell ref="E6:E7"/>
    <mergeCell ref="G6:G7"/>
  </mergeCells>
  <printOptions horizontalCentered="1"/>
  <pageMargins left="0.7480314960629921" right="0.3937007874015748" top="0.3937007874015748" bottom="0.7480314960629921" header="0.6299212598425197" footer="0.3937007874015748"/>
  <pageSetup blackAndWhite="1" firstPageNumber="4" useFirstPageNumber="1" fitToHeight="1" fitToWidth="1" horizontalDpi="600" verticalDpi="600" orientation="landscape" paperSize="9" scale="82" r:id="rId1"/>
  <headerFooter alignWithMargins="0">
    <oddFooter>&amp;L&amp;"Times New Roman,Italic"&amp;11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Velichka Ivanova</cp:lastModifiedBy>
  <cp:lastPrinted>2013-05-22T08:14:36Z</cp:lastPrinted>
  <dcterms:created xsi:type="dcterms:W3CDTF">2003-02-07T14:36:34Z</dcterms:created>
  <dcterms:modified xsi:type="dcterms:W3CDTF">2013-05-22T08:15:34Z</dcterms:modified>
  <cp:category/>
  <cp:version/>
  <cp:contentType/>
  <cp:contentStatus/>
</cp:coreProperties>
</file>